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9\2-Report 30.09.2021\Reports\"/>
    </mc:Choice>
  </mc:AlternateContent>
  <bookViews>
    <workbookView xWindow="360" yWindow="60" windowWidth="5655" windowHeight="6660" activeTab="2"/>
  </bookViews>
  <sheets>
    <sheet name="Sheet1" sheetId="5" r:id="rId1"/>
    <sheet name="Sheet2" sheetId="7" r:id="rId2"/>
    <sheet name="Sheet3" sheetId="8" r:id="rId3"/>
    <sheet name="Acp Tar Ach Com with Previous" sheetId="6" state="hidden" r:id="rId4"/>
  </sheets>
  <definedNames>
    <definedName name="_xlnm.Print_Area" localSheetId="0">Sheet1!$A$1:$T$51</definedName>
  </definedNames>
  <calcPr calcId="152511"/>
</workbook>
</file>

<file path=xl/calcChain.xml><?xml version="1.0" encoding="utf-8"?>
<calcChain xmlns="http://schemas.openxmlformats.org/spreadsheetml/2006/main">
  <c r="T17" i="7" l="1"/>
  <c r="T16" i="7"/>
  <c r="T15" i="7"/>
  <c r="T14" i="7"/>
  <c r="T13" i="7"/>
  <c r="Q17" i="7"/>
  <c r="Q16" i="7"/>
  <c r="Q15" i="7"/>
  <c r="Q14" i="7"/>
  <c r="Q13" i="7"/>
  <c r="N17" i="7"/>
  <c r="N16" i="7"/>
  <c r="N15" i="7"/>
  <c r="N14" i="7"/>
  <c r="N13" i="7"/>
  <c r="K17" i="7"/>
  <c r="K16" i="7"/>
  <c r="K15" i="7"/>
  <c r="K14" i="7"/>
  <c r="K13" i="7"/>
  <c r="H17" i="7"/>
  <c r="H16" i="7"/>
  <c r="H15" i="7"/>
  <c r="H14" i="7"/>
  <c r="H13" i="7"/>
  <c r="E14" i="7"/>
  <c r="E15" i="7"/>
  <c r="E16" i="7"/>
  <c r="E17" i="7"/>
  <c r="E13" i="7"/>
  <c r="C17" i="7"/>
  <c r="F17" i="7"/>
  <c r="G17" i="7"/>
  <c r="I17" i="7"/>
  <c r="J17" i="7"/>
  <c r="L17" i="7"/>
  <c r="O17" i="7"/>
  <c r="P17" i="7"/>
  <c r="R17" i="7"/>
  <c r="S17" i="7"/>
  <c r="R14" i="7"/>
  <c r="S14" i="7"/>
  <c r="R15" i="7"/>
  <c r="S16" i="7"/>
  <c r="S13" i="7"/>
  <c r="P16" i="7"/>
  <c r="O16" i="7"/>
  <c r="P15" i="7"/>
  <c r="O15" i="7"/>
  <c r="P14" i="7"/>
  <c r="O14" i="7"/>
  <c r="P13" i="7"/>
  <c r="O13" i="7"/>
  <c r="L14" i="7"/>
  <c r="M14" i="7"/>
  <c r="L15" i="7"/>
  <c r="M15" i="7"/>
  <c r="L16" i="7"/>
  <c r="M16" i="7"/>
  <c r="M13" i="7"/>
  <c r="L13" i="7"/>
  <c r="J16" i="7"/>
  <c r="J15" i="7"/>
  <c r="J14" i="7"/>
  <c r="J13" i="7"/>
  <c r="I16" i="7"/>
  <c r="I15" i="7"/>
  <c r="I14" i="7"/>
  <c r="I13" i="7"/>
  <c r="G16" i="7"/>
  <c r="G15" i="7"/>
  <c r="G14" i="7"/>
  <c r="G13" i="7"/>
  <c r="F16" i="7"/>
  <c r="F15" i="7"/>
  <c r="F14" i="7"/>
  <c r="F13" i="7"/>
  <c r="D16" i="7"/>
  <c r="D15" i="7"/>
  <c r="D14" i="7"/>
  <c r="D13" i="7"/>
  <c r="C14" i="7"/>
  <c r="C15" i="7"/>
  <c r="C16" i="7"/>
  <c r="C13" i="7"/>
  <c r="G55" i="6" l="1"/>
  <c r="F55" i="6"/>
  <c r="G54" i="6"/>
  <c r="J54" i="6" s="1"/>
  <c r="F54" i="6"/>
  <c r="I54" i="6" s="1"/>
  <c r="D54" i="6"/>
  <c r="D55" i="6" s="1"/>
  <c r="C54" i="6"/>
  <c r="C55" i="6" s="1"/>
  <c r="G53" i="6"/>
  <c r="J53" i="6" s="1"/>
  <c r="F53" i="6"/>
  <c r="I53" i="6" s="1"/>
  <c r="E53" i="6"/>
  <c r="B53" i="6"/>
  <c r="G52" i="6"/>
  <c r="F52" i="6"/>
  <c r="I52" i="6" s="1"/>
  <c r="E52" i="6"/>
  <c r="B52" i="6"/>
  <c r="G51" i="6"/>
  <c r="H51" i="6" s="1"/>
  <c r="F51" i="6"/>
  <c r="I51" i="6" s="1"/>
  <c r="E51" i="6"/>
  <c r="B51" i="6"/>
  <c r="G49" i="6"/>
  <c r="F49" i="6"/>
  <c r="I49" i="6" s="1"/>
  <c r="D49" i="6"/>
  <c r="C49" i="6"/>
  <c r="G48" i="6"/>
  <c r="J48" i="6" s="1"/>
  <c r="F48" i="6"/>
  <c r="I48" i="6" s="1"/>
  <c r="E48" i="6"/>
  <c r="E49" i="6" s="1"/>
  <c r="B48" i="6"/>
  <c r="G46" i="6"/>
  <c r="J46" i="6" s="1"/>
  <c r="F46" i="6"/>
  <c r="I46" i="6" s="1"/>
  <c r="D46" i="6"/>
  <c r="C46" i="6"/>
  <c r="G45" i="6"/>
  <c r="J45" i="6" s="1"/>
  <c r="F45" i="6"/>
  <c r="I45" i="6" s="1"/>
  <c r="E45" i="6"/>
  <c r="B45" i="6"/>
  <c r="J44" i="6"/>
  <c r="G44" i="6"/>
  <c r="F44" i="6"/>
  <c r="I44" i="6" s="1"/>
  <c r="E44" i="6"/>
  <c r="B44" i="6"/>
  <c r="J43" i="6"/>
  <c r="G43" i="6"/>
  <c r="F43" i="6"/>
  <c r="I43" i="6" s="1"/>
  <c r="E43" i="6"/>
  <c r="B43" i="6"/>
  <c r="G42" i="6"/>
  <c r="J42" i="6" s="1"/>
  <c r="F42" i="6"/>
  <c r="I42" i="6" s="1"/>
  <c r="E42" i="6"/>
  <c r="B42" i="6"/>
  <c r="G41" i="6"/>
  <c r="J41" i="6" s="1"/>
  <c r="F41" i="6"/>
  <c r="I41" i="6" s="1"/>
  <c r="E41" i="6"/>
  <c r="B41" i="6"/>
  <c r="G40" i="6"/>
  <c r="F40" i="6"/>
  <c r="I40" i="6" s="1"/>
  <c r="E40" i="6"/>
  <c r="B40" i="6"/>
  <c r="J39" i="6"/>
  <c r="I39" i="6"/>
  <c r="G39" i="6"/>
  <c r="F39" i="6"/>
  <c r="E39" i="6"/>
  <c r="B39" i="6"/>
  <c r="G38" i="6"/>
  <c r="J38" i="6" s="1"/>
  <c r="F38" i="6"/>
  <c r="I38" i="6" s="1"/>
  <c r="E38" i="6"/>
  <c r="B38" i="6"/>
  <c r="G37" i="6"/>
  <c r="J37" i="6" s="1"/>
  <c r="F37" i="6"/>
  <c r="I37" i="6" s="1"/>
  <c r="E37" i="6"/>
  <c r="B37" i="6"/>
  <c r="J36" i="6"/>
  <c r="G36" i="6"/>
  <c r="F36" i="6"/>
  <c r="I36" i="6" s="1"/>
  <c r="E36" i="6"/>
  <c r="B36" i="6"/>
  <c r="G35" i="6"/>
  <c r="J35" i="6" s="1"/>
  <c r="F35" i="6"/>
  <c r="E35" i="6"/>
  <c r="B35" i="6"/>
  <c r="H33" i="6"/>
  <c r="G33" i="6"/>
  <c r="J33" i="6" s="1"/>
  <c r="F33" i="6"/>
  <c r="I33" i="6" s="1"/>
  <c r="E33" i="6"/>
  <c r="B33" i="6"/>
  <c r="G32" i="6"/>
  <c r="J32" i="6" s="1"/>
  <c r="F32" i="6"/>
  <c r="I32" i="6" s="1"/>
  <c r="E32" i="6"/>
  <c r="B32" i="6"/>
  <c r="G31" i="6"/>
  <c r="F31" i="6"/>
  <c r="I31" i="6" s="1"/>
  <c r="E31" i="6"/>
  <c r="B31" i="6"/>
  <c r="B30" i="6"/>
  <c r="G29" i="6"/>
  <c r="H29" i="6" s="1"/>
  <c r="F29" i="6"/>
  <c r="I29" i="6" s="1"/>
  <c r="E29" i="6"/>
  <c r="B29" i="6"/>
  <c r="G28" i="6"/>
  <c r="H28" i="6" s="1"/>
  <c r="F28" i="6"/>
  <c r="I28" i="6" s="1"/>
  <c r="E28" i="6"/>
  <c r="B28" i="6"/>
  <c r="I27" i="6"/>
  <c r="G27" i="6"/>
  <c r="J27" i="6" s="1"/>
  <c r="F27" i="6"/>
  <c r="E27" i="6"/>
  <c r="B27" i="6"/>
  <c r="G26" i="6"/>
  <c r="J26" i="6" s="1"/>
  <c r="F26" i="6"/>
  <c r="I26" i="6" s="1"/>
  <c r="E26" i="6"/>
  <c r="B26" i="6"/>
  <c r="G25" i="6"/>
  <c r="J25" i="6" s="1"/>
  <c r="F25" i="6"/>
  <c r="I25" i="6" s="1"/>
  <c r="E25" i="6"/>
  <c r="B25" i="6"/>
  <c r="J24" i="6"/>
  <c r="G24" i="6"/>
  <c r="F24" i="6"/>
  <c r="H24" i="6" s="1"/>
  <c r="E24" i="6"/>
  <c r="B24" i="6"/>
  <c r="G23" i="6"/>
  <c r="J23" i="6" s="1"/>
  <c r="F23" i="6"/>
  <c r="I23" i="6" s="1"/>
  <c r="E23" i="6"/>
  <c r="B23" i="6"/>
  <c r="G22" i="6"/>
  <c r="J22" i="6" s="1"/>
  <c r="F22" i="6"/>
  <c r="I22" i="6" s="1"/>
  <c r="E22" i="6"/>
  <c r="B22" i="6"/>
  <c r="G21" i="6"/>
  <c r="H21" i="6" s="1"/>
  <c r="F21" i="6"/>
  <c r="I21" i="6" s="1"/>
  <c r="E21" i="6"/>
  <c r="B21" i="6"/>
  <c r="G20" i="6"/>
  <c r="J20" i="6" s="1"/>
  <c r="F20" i="6"/>
  <c r="I20" i="6" s="1"/>
  <c r="E20" i="6"/>
  <c r="B20" i="6"/>
  <c r="I19" i="6"/>
  <c r="G19" i="6"/>
  <c r="J19" i="6" s="1"/>
  <c r="F19" i="6"/>
  <c r="E19" i="6"/>
  <c r="B19" i="6"/>
  <c r="G18" i="6"/>
  <c r="J18" i="6" s="1"/>
  <c r="F18" i="6"/>
  <c r="I18" i="6" s="1"/>
  <c r="E18" i="6"/>
  <c r="B18" i="6"/>
  <c r="G17" i="6"/>
  <c r="J17" i="6" s="1"/>
  <c r="F17" i="6"/>
  <c r="I17" i="6" s="1"/>
  <c r="E17" i="6"/>
  <c r="B17" i="6"/>
  <c r="G16" i="6"/>
  <c r="J16" i="6" s="1"/>
  <c r="F16" i="6"/>
  <c r="I16" i="6" s="1"/>
  <c r="E16" i="6"/>
  <c r="B16" i="6"/>
  <c r="G14" i="6"/>
  <c r="J14" i="6" s="1"/>
  <c r="F14" i="6"/>
  <c r="I14" i="6" s="1"/>
  <c r="E14" i="6"/>
  <c r="B14" i="6"/>
  <c r="G13" i="6"/>
  <c r="J13" i="6" s="1"/>
  <c r="F13" i="6"/>
  <c r="I13" i="6" s="1"/>
  <c r="E13" i="6"/>
  <c r="B13" i="6"/>
  <c r="G12" i="6"/>
  <c r="F12" i="6"/>
  <c r="I12" i="6" s="1"/>
  <c r="E12" i="6"/>
  <c r="B12" i="6"/>
  <c r="G11" i="6"/>
  <c r="H11" i="6" s="1"/>
  <c r="F11" i="6"/>
  <c r="I11" i="6" s="1"/>
  <c r="E11" i="6"/>
  <c r="B11" i="6"/>
  <c r="I10" i="6"/>
  <c r="G10" i="6"/>
  <c r="J10" i="6" s="1"/>
  <c r="F10" i="6"/>
  <c r="E10" i="6"/>
  <c r="B10" i="6"/>
  <c r="G9" i="6"/>
  <c r="J9" i="6" s="1"/>
  <c r="F9" i="6"/>
  <c r="I9" i="6" s="1"/>
  <c r="E9" i="6"/>
  <c r="B9" i="6"/>
  <c r="G8" i="6"/>
  <c r="J8" i="6" s="1"/>
  <c r="F8" i="6"/>
  <c r="I8" i="6" s="1"/>
  <c r="E8" i="6"/>
  <c r="E46" i="6" s="1"/>
  <c r="B8" i="6"/>
  <c r="A3" i="6"/>
  <c r="J11" i="6" l="1"/>
  <c r="H12" i="6"/>
  <c r="H23" i="6"/>
  <c r="H40" i="6"/>
  <c r="H49" i="6"/>
  <c r="J28" i="6"/>
  <c r="H31" i="6"/>
  <c r="H35" i="6"/>
  <c r="H39" i="6"/>
  <c r="J51" i="6"/>
  <c r="H52" i="6"/>
  <c r="H10" i="6"/>
  <c r="J12" i="6"/>
  <c r="H17" i="6"/>
  <c r="H27" i="6"/>
  <c r="J29" i="6"/>
  <c r="H38" i="6"/>
  <c r="J40" i="6"/>
  <c r="H44" i="6"/>
  <c r="J52" i="6"/>
  <c r="H14" i="6"/>
  <c r="I24" i="6"/>
  <c r="I35" i="6"/>
  <c r="H42" i="6"/>
  <c r="J49" i="6"/>
  <c r="H8" i="6"/>
  <c r="H16" i="6"/>
  <c r="H19" i="6"/>
  <c r="H20" i="6"/>
  <c r="J21" i="6"/>
  <c r="H25" i="6"/>
  <c r="J31" i="6"/>
  <c r="H36" i="6"/>
  <c r="H43" i="6"/>
  <c r="H48" i="6"/>
  <c r="I55" i="6"/>
  <c r="E55" i="6"/>
  <c r="J55" i="6"/>
  <c r="H9" i="6"/>
  <c r="H13" i="6"/>
  <c r="H26" i="6"/>
  <c r="H32" i="6"/>
  <c r="H37" i="6"/>
  <c r="H46" i="6"/>
  <c r="H53" i="6"/>
  <c r="H54" i="6"/>
  <c r="H55" i="6"/>
  <c r="E54" i="6"/>
  <c r="H18" i="6"/>
  <c r="H22" i="6"/>
  <c r="H41" i="6"/>
  <c r="H45" i="6"/>
</calcChain>
</file>

<file path=xl/sharedStrings.xml><?xml version="1.0" encoding="utf-8"?>
<sst xmlns="http://schemas.openxmlformats.org/spreadsheetml/2006/main" count="154" uniqueCount="74">
  <si>
    <t>STATE LEVEL BANKERS' COMMITTEE BIHAR, PATNA</t>
  </si>
  <si>
    <t xml:space="preserve">(CONVENOR- STATE BANK OF INDIA)   FY : 2021-22 </t>
  </si>
  <si>
    <t xml:space="preserve">BANK WISE PERFORMANCE : ANNUAL CREDIT PLAN AS ON : 30.09.2021 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</si>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</sst>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selection sqref="A1:XFD1048576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5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x14ac:dyDescent="0.25">
      <c r="A4" s="44" t="s">
        <v>73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31.5" customHeight="1" x14ac:dyDescent="0.25">
      <c r="A5" s="45" t="s">
        <v>3</v>
      </c>
      <c r="B5" s="46" t="s">
        <v>4</v>
      </c>
      <c r="C5" s="47" t="s">
        <v>5</v>
      </c>
      <c r="D5" s="47"/>
      <c r="E5" s="47"/>
      <c r="F5" s="47" t="s">
        <v>6</v>
      </c>
      <c r="G5" s="47"/>
      <c r="H5" s="47"/>
      <c r="I5" s="47" t="s">
        <v>7</v>
      </c>
      <c r="J5" s="47"/>
      <c r="K5" s="47"/>
      <c r="L5" s="47" t="s">
        <v>8</v>
      </c>
      <c r="M5" s="47"/>
      <c r="N5" s="47"/>
      <c r="O5" s="47" t="s">
        <v>9</v>
      </c>
      <c r="P5" s="47"/>
      <c r="Q5" s="47"/>
      <c r="R5" s="47" t="s">
        <v>10</v>
      </c>
      <c r="S5" s="47"/>
      <c r="T5" s="47"/>
    </row>
    <row r="6" spans="1:20" x14ac:dyDescent="0.25">
      <c r="A6" s="45"/>
      <c r="B6" s="46"/>
      <c r="C6" s="26" t="s">
        <v>11</v>
      </c>
      <c r="D6" s="26" t="s">
        <v>12</v>
      </c>
      <c r="E6" s="29" t="s">
        <v>13</v>
      </c>
      <c r="F6" s="26" t="s">
        <v>11</v>
      </c>
      <c r="G6" s="26" t="s">
        <v>12</v>
      </c>
      <c r="H6" s="29" t="s">
        <v>13</v>
      </c>
      <c r="I6" s="26" t="s">
        <v>11</v>
      </c>
      <c r="J6" s="26" t="s">
        <v>12</v>
      </c>
      <c r="K6" s="29" t="s">
        <v>13</v>
      </c>
      <c r="L6" s="26" t="s">
        <v>11</v>
      </c>
      <c r="M6" s="26" t="s">
        <v>12</v>
      </c>
      <c r="N6" s="26" t="s">
        <v>13</v>
      </c>
      <c r="O6" s="26" t="s">
        <v>11</v>
      </c>
      <c r="P6" s="26" t="s">
        <v>12</v>
      </c>
      <c r="Q6" s="26" t="s">
        <v>13</v>
      </c>
      <c r="R6" s="26" t="s">
        <v>11</v>
      </c>
      <c r="S6" s="26" t="s">
        <v>12</v>
      </c>
      <c r="T6" s="29" t="s">
        <v>13</v>
      </c>
    </row>
    <row r="7" spans="1:20" s="31" customFormat="1" ht="15.75" x14ac:dyDescent="0.25">
      <c r="A7" s="32"/>
      <c r="B7" s="33" t="s">
        <v>14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15</v>
      </c>
      <c r="C8" s="32">
        <v>837197</v>
      </c>
      <c r="D8" s="32">
        <v>201188</v>
      </c>
      <c r="E8" s="34">
        <v>24.031142013170136</v>
      </c>
      <c r="F8" s="32">
        <v>608013</v>
      </c>
      <c r="G8" s="32">
        <v>382590</v>
      </c>
      <c r="H8" s="34">
        <v>62.924641413917136</v>
      </c>
      <c r="I8" s="32">
        <v>167605</v>
      </c>
      <c r="J8" s="32">
        <v>79567</v>
      </c>
      <c r="K8" s="34">
        <v>47.472927418633091</v>
      </c>
      <c r="L8" s="32">
        <v>1612815</v>
      </c>
      <c r="M8" s="32">
        <v>663345</v>
      </c>
      <c r="N8" s="34">
        <v>41.129639791296583</v>
      </c>
      <c r="O8" s="32">
        <v>758012</v>
      </c>
      <c r="P8" s="32">
        <v>498532</v>
      </c>
      <c r="Q8" s="34">
        <v>65.76835195221183</v>
      </c>
      <c r="R8" s="32">
        <v>2370827</v>
      </c>
      <c r="S8" s="32">
        <v>1161877</v>
      </c>
      <c r="T8" s="34">
        <v>49.007245151164554</v>
      </c>
    </row>
    <row r="9" spans="1:20" s="35" customFormat="1" ht="15.75" x14ac:dyDescent="0.25">
      <c r="A9" s="32">
        <v>2</v>
      </c>
      <c r="B9" s="33" t="s">
        <v>16</v>
      </c>
      <c r="C9" s="32">
        <v>306172</v>
      </c>
      <c r="D9" s="32">
        <v>122617</v>
      </c>
      <c r="E9" s="34">
        <v>40.048404164979161</v>
      </c>
      <c r="F9" s="32">
        <v>267023</v>
      </c>
      <c r="G9" s="32">
        <v>158800</v>
      </c>
      <c r="H9" s="34">
        <v>59.470532500945616</v>
      </c>
      <c r="I9" s="32">
        <v>81145</v>
      </c>
      <c r="J9" s="32">
        <v>21463</v>
      </c>
      <c r="K9" s="34">
        <v>26.450181773368659</v>
      </c>
      <c r="L9" s="32">
        <v>654340</v>
      </c>
      <c r="M9" s="32">
        <v>302880</v>
      </c>
      <c r="N9" s="34">
        <v>46.287862579087324</v>
      </c>
      <c r="O9" s="32">
        <v>492121</v>
      </c>
      <c r="P9" s="32">
        <v>237370</v>
      </c>
      <c r="Q9" s="34">
        <v>48.234072514686424</v>
      </c>
      <c r="R9" s="32">
        <v>1146461</v>
      </c>
      <c r="S9" s="32">
        <v>540250</v>
      </c>
      <c r="T9" s="34">
        <v>47.123277634389652</v>
      </c>
    </row>
    <row r="10" spans="1:20" s="35" customFormat="1" ht="15.75" x14ac:dyDescent="0.25">
      <c r="A10" s="32">
        <v>3</v>
      </c>
      <c r="B10" s="33" t="s">
        <v>17</v>
      </c>
      <c r="C10" s="32">
        <v>599203</v>
      </c>
      <c r="D10" s="32">
        <v>227018</v>
      </c>
      <c r="E10" s="34">
        <v>37.886659445964057</v>
      </c>
      <c r="F10" s="32">
        <v>462735</v>
      </c>
      <c r="G10" s="32">
        <v>271326</v>
      </c>
      <c r="H10" s="34">
        <v>58.635288015818986</v>
      </c>
      <c r="I10" s="32">
        <v>140787</v>
      </c>
      <c r="J10" s="32">
        <v>54145</v>
      </c>
      <c r="K10" s="34">
        <v>38.458806565947143</v>
      </c>
      <c r="L10" s="32">
        <v>1202725</v>
      </c>
      <c r="M10" s="32">
        <v>552489</v>
      </c>
      <c r="N10" s="34">
        <v>45.936436009894202</v>
      </c>
      <c r="O10" s="32">
        <v>677259</v>
      </c>
      <c r="P10" s="32">
        <v>381907</v>
      </c>
      <c r="Q10" s="34">
        <v>56.390095960334229</v>
      </c>
      <c r="R10" s="32">
        <v>1879984</v>
      </c>
      <c r="S10" s="32">
        <v>934396</v>
      </c>
      <c r="T10" s="34">
        <v>49.702337892237381</v>
      </c>
    </row>
    <row r="11" spans="1:20" s="35" customFormat="1" ht="15.75" x14ac:dyDescent="0.25">
      <c r="A11" s="32">
        <v>4</v>
      </c>
      <c r="B11" s="33" t="s">
        <v>18</v>
      </c>
      <c r="C11" s="32">
        <v>277366</v>
      </c>
      <c r="D11" s="32">
        <v>93722</v>
      </c>
      <c r="E11" s="34">
        <v>33.79001031128545</v>
      </c>
      <c r="F11" s="32">
        <v>161720</v>
      </c>
      <c r="G11" s="32">
        <v>57304</v>
      </c>
      <c r="H11" s="34">
        <v>35.434083601286176</v>
      </c>
      <c r="I11" s="32">
        <v>50631</v>
      </c>
      <c r="J11" s="32">
        <v>26737</v>
      </c>
      <c r="K11" s="34">
        <v>52.807568485710334</v>
      </c>
      <c r="L11" s="32">
        <v>489717</v>
      </c>
      <c r="M11" s="32">
        <v>177763</v>
      </c>
      <c r="N11" s="34">
        <v>36.299127863643697</v>
      </c>
      <c r="O11" s="32">
        <v>197220</v>
      </c>
      <c r="P11" s="32">
        <v>101238</v>
      </c>
      <c r="Q11" s="34">
        <v>51.332522056586548</v>
      </c>
      <c r="R11" s="32">
        <v>686937</v>
      </c>
      <c r="S11" s="32">
        <v>279001</v>
      </c>
      <c r="T11" s="34">
        <v>40.615223812372896</v>
      </c>
    </row>
    <row r="12" spans="1:20" s="35" customFormat="1" ht="15.75" x14ac:dyDescent="0.25">
      <c r="A12" s="32">
        <v>5</v>
      </c>
      <c r="B12" s="33" t="s">
        <v>19</v>
      </c>
      <c r="C12" s="32">
        <v>284376</v>
      </c>
      <c r="D12" s="32">
        <v>73793</v>
      </c>
      <c r="E12" s="34">
        <v>25.949095563619995</v>
      </c>
      <c r="F12" s="32">
        <v>115133</v>
      </c>
      <c r="G12" s="32">
        <v>33756</v>
      </c>
      <c r="H12" s="34">
        <v>29.319135260959069</v>
      </c>
      <c r="I12" s="32">
        <v>32301</v>
      </c>
      <c r="J12" s="32">
        <v>6241</v>
      </c>
      <c r="K12" s="34">
        <v>19.321383238909011</v>
      </c>
      <c r="L12" s="32">
        <v>431810</v>
      </c>
      <c r="M12" s="32">
        <v>113790</v>
      </c>
      <c r="N12" s="34">
        <v>26.3518677195989</v>
      </c>
      <c r="O12" s="32">
        <v>178672</v>
      </c>
      <c r="P12" s="32">
        <v>30851</v>
      </c>
      <c r="Q12" s="34">
        <v>17.266835318348704</v>
      </c>
      <c r="R12" s="32">
        <v>610482</v>
      </c>
      <c r="S12" s="32">
        <v>144641</v>
      </c>
      <c r="T12" s="34">
        <v>23.692918054913985</v>
      </c>
    </row>
    <row r="13" spans="1:20" s="35" customFormat="1" ht="15.75" x14ac:dyDescent="0.25">
      <c r="A13" s="32">
        <v>6</v>
      </c>
      <c r="B13" s="33" t="s">
        <v>20</v>
      </c>
      <c r="C13" s="32">
        <v>368072</v>
      </c>
      <c r="D13" s="32">
        <v>107173</v>
      </c>
      <c r="E13" s="34">
        <v>29.117400943293703</v>
      </c>
      <c r="F13" s="32">
        <v>214227</v>
      </c>
      <c r="G13" s="32">
        <v>85441</v>
      </c>
      <c r="H13" s="34">
        <v>39.883394716819076</v>
      </c>
      <c r="I13" s="32">
        <v>57280</v>
      </c>
      <c r="J13" s="32">
        <v>27307</v>
      </c>
      <c r="K13" s="34">
        <v>47.67283519553073</v>
      </c>
      <c r="L13" s="32">
        <v>639579</v>
      </c>
      <c r="M13" s="32">
        <v>219921</v>
      </c>
      <c r="N13" s="34">
        <v>34.385275313917433</v>
      </c>
      <c r="O13" s="32">
        <v>164368</v>
      </c>
      <c r="P13" s="32">
        <v>68216</v>
      </c>
      <c r="Q13" s="34">
        <v>41.501995522242773</v>
      </c>
      <c r="R13" s="32">
        <v>803947</v>
      </c>
      <c r="S13" s="32">
        <v>288137</v>
      </c>
      <c r="T13" s="34">
        <v>35.840297930087431</v>
      </c>
    </row>
    <row r="14" spans="1:20" s="35" customFormat="1" ht="15.75" x14ac:dyDescent="0.25">
      <c r="A14" s="32">
        <v>7</v>
      </c>
      <c r="B14" s="33" t="s">
        <v>21</v>
      </c>
      <c r="C14" s="32">
        <v>101635</v>
      </c>
      <c r="D14" s="32">
        <v>42588</v>
      </c>
      <c r="E14" s="34">
        <v>41.90288778471983</v>
      </c>
      <c r="F14" s="32">
        <v>101360</v>
      </c>
      <c r="G14" s="32">
        <v>70097</v>
      </c>
      <c r="H14" s="34">
        <v>69.156471981057621</v>
      </c>
      <c r="I14" s="32">
        <v>44175</v>
      </c>
      <c r="J14" s="32">
        <v>11873</v>
      </c>
      <c r="K14" s="34">
        <v>26.877192982456137</v>
      </c>
      <c r="L14" s="32">
        <v>247170</v>
      </c>
      <c r="M14" s="32">
        <v>124558</v>
      </c>
      <c r="N14" s="34">
        <v>50.393656188048709</v>
      </c>
      <c r="O14" s="32">
        <v>257830</v>
      </c>
      <c r="P14" s="32">
        <v>77679</v>
      </c>
      <c r="Q14" s="34">
        <v>30.127991312104875</v>
      </c>
      <c r="R14" s="32">
        <v>505000</v>
      </c>
      <c r="S14" s="32">
        <v>202237</v>
      </c>
      <c r="T14" s="34">
        <v>40.046930693069307</v>
      </c>
    </row>
    <row r="15" spans="1:20" s="31" customFormat="1" ht="15.75" x14ac:dyDescent="0.25">
      <c r="A15" s="32"/>
      <c r="B15" s="33" t="s">
        <v>22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23</v>
      </c>
      <c r="C16" s="32">
        <v>209439</v>
      </c>
      <c r="D16" s="32">
        <v>56351</v>
      </c>
      <c r="E16" s="34">
        <v>26.905686142504496</v>
      </c>
      <c r="F16" s="32">
        <v>129239</v>
      </c>
      <c r="G16" s="32">
        <v>138998</v>
      </c>
      <c r="H16" s="34">
        <v>107.55112620803318</v>
      </c>
      <c r="I16" s="32">
        <v>61892</v>
      </c>
      <c r="J16" s="32">
        <v>3753</v>
      </c>
      <c r="K16" s="34">
        <v>6.0637885348671876</v>
      </c>
      <c r="L16" s="32">
        <v>400570</v>
      </c>
      <c r="M16" s="32">
        <v>199102</v>
      </c>
      <c r="N16" s="34">
        <v>49.704670844047236</v>
      </c>
      <c r="O16" s="32">
        <v>439049</v>
      </c>
      <c r="P16" s="32">
        <v>130922</v>
      </c>
      <c r="Q16" s="34">
        <v>29.819450676348197</v>
      </c>
      <c r="R16" s="32">
        <v>839619</v>
      </c>
      <c r="S16" s="32">
        <v>330024</v>
      </c>
      <c r="T16" s="34">
        <v>39.306399688430112</v>
      </c>
    </row>
    <row r="17" spans="1:20" s="35" customFormat="1" ht="15.75" x14ac:dyDescent="0.25">
      <c r="A17" s="32">
        <v>9</v>
      </c>
      <c r="B17" s="33" t="s">
        <v>24</v>
      </c>
      <c r="C17" s="32">
        <v>447</v>
      </c>
      <c r="D17" s="32">
        <v>415</v>
      </c>
      <c r="E17" s="34">
        <v>92.841163310961974</v>
      </c>
      <c r="F17" s="32">
        <v>6869</v>
      </c>
      <c r="G17" s="32">
        <v>7957</v>
      </c>
      <c r="H17" s="34">
        <v>115.83927791527151</v>
      </c>
      <c r="I17" s="32">
        <v>2568</v>
      </c>
      <c r="J17" s="32">
        <v>2739</v>
      </c>
      <c r="K17" s="34">
        <v>106.6588785046729</v>
      </c>
      <c r="L17" s="32">
        <v>9884</v>
      </c>
      <c r="M17" s="32">
        <v>11111</v>
      </c>
      <c r="N17" s="34">
        <v>112.41400242816673</v>
      </c>
      <c r="O17" s="32">
        <v>13415</v>
      </c>
      <c r="P17" s="32">
        <v>25406</v>
      </c>
      <c r="Q17" s="34">
        <v>189.38501677226984</v>
      </c>
      <c r="R17" s="32">
        <v>23299</v>
      </c>
      <c r="S17" s="32">
        <v>36517</v>
      </c>
      <c r="T17" s="34">
        <v>156.7320485857762</v>
      </c>
    </row>
    <row r="18" spans="1:20" s="35" customFormat="1" ht="15.75" x14ac:dyDescent="0.25">
      <c r="A18" s="32">
        <v>10</v>
      </c>
      <c r="B18" s="33" t="s">
        <v>25</v>
      </c>
      <c r="C18" s="32">
        <v>383197</v>
      </c>
      <c r="D18" s="32">
        <v>21979</v>
      </c>
      <c r="E18" s="34">
        <v>5.7356920852720661</v>
      </c>
      <c r="F18" s="32">
        <v>184716</v>
      </c>
      <c r="G18" s="32">
        <v>89874</v>
      </c>
      <c r="H18" s="34">
        <v>48.655232898070551</v>
      </c>
      <c r="I18" s="32">
        <v>53450</v>
      </c>
      <c r="J18" s="32">
        <v>5294</v>
      </c>
      <c r="K18" s="34">
        <v>9.9045837231057057</v>
      </c>
      <c r="L18" s="32">
        <v>621363</v>
      </c>
      <c r="M18" s="32">
        <v>117147</v>
      </c>
      <c r="N18" s="34">
        <v>18.85323072020703</v>
      </c>
      <c r="O18" s="32">
        <v>162520</v>
      </c>
      <c r="P18" s="32">
        <v>119885</v>
      </c>
      <c r="Q18" s="34">
        <v>73.7663056854541</v>
      </c>
      <c r="R18" s="32">
        <v>783883</v>
      </c>
      <c r="S18" s="32">
        <v>237032</v>
      </c>
      <c r="T18" s="34">
        <v>30.23818605582721</v>
      </c>
    </row>
    <row r="19" spans="1:20" s="35" customFormat="1" ht="15.75" x14ac:dyDescent="0.25">
      <c r="A19" s="32">
        <v>11</v>
      </c>
      <c r="B19" s="33" t="s">
        <v>26</v>
      </c>
      <c r="C19" s="32">
        <v>47330</v>
      </c>
      <c r="D19" s="32">
        <v>23638</v>
      </c>
      <c r="E19" s="34">
        <v>49.942953729135851</v>
      </c>
      <c r="F19" s="32">
        <v>44022</v>
      </c>
      <c r="G19" s="32">
        <v>21831</v>
      </c>
      <c r="H19" s="34">
        <v>49.591113534142018</v>
      </c>
      <c r="I19" s="32">
        <v>11991</v>
      </c>
      <c r="J19" s="32">
        <v>6185</v>
      </c>
      <c r="K19" s="34">
        <v>51.580351930614633</v>
      </c>
      <c r="L19" s="32">
        <v>103343</v>
      </c>
      <c r="M19" s="32">
        <v>51654</v>
      </c>
      <c r="N19" s="34">
        <v>49.98306610026804</v>
      </c>
      <c r="O19" s="32">
        <v>35645</v>
      </c>
      <c r="P19" s="32">
        <v>17026</v>
      </c>
      <c r="Q19" s="34">
        <v>47.765465002104079</v>
      </c>
      <c r="R19" s="32">
        <v>138988</v>
      </c>
      <c r="S19" s="32">
        <v>68680</v>
      </c>
      <c r="T19" s="34">
        <v>49.414337928454252</v>
      </c>
    </row>
    <row r="20" spans="1:20" s="35" customFormat="1" ht="15.75" x14ac:dyDescent="0.25">
      <c r="A20" s="32">
        <v>12</v>
      </c>
      <c r="B20" s="33" t="s">
        <v>27</v>
      </c>
      <c r="C20" s="32">
        <v>795</v>
      </c>
      <c r="D20" s="32">
        <v>560</v>
      </c>
      <c r="E20" s="34">
        <v>70.440251572327043</v>
      </c>
      <c r="F20" s="32">
        <v>14943</v>
      </c>
      <c r="G20" s="32">
        <v>10888</v>
      </c>
      <c r="H20" s="34">
        <v>72.863548149635278</v>
      </c>
      <c r="I20" s="32">
        <v>2275</v>
      </c>
      <c r="J20" s="32">
        <v>11167</v>
      </c>
      <c r="K20" s="34">
        <v>490.85714285714283</v>
      </c>
      <c r="L20" s="32">
        <v>18013</v>
      </c>
      <c r="M20" s="32">
        <v>22615</v>
      </c>
      <c r="N20" s="34">
        <v>125.54821517792705</v>
      </c>
      <c r="O20" s="32">
        <v>5889</v>
      </c>
      <c r="P20" s="32">
        <v>3781</v>
      </c>
      <c r="Q20" s="34">
        <v>64.204448972660884</v>
      </c>
      <c r="R20" s="32">
        <v>23902</v>
      </c>
      <c r="S20" s="32">
        <v>26396</v>
      </c>
      <c r="T20" s="34">
        <v>110.4342732825705</v>
      </c>
    </row>
    <row r="21" spans="1:20" s="31" customFormat="1" ht="15.75" x14ac:dyDescent="0.25">
      <c r="A21" s="32"/>
      <c r="B21" s="33" t="s">
        <v>28</v>
      </c>
      <c r="C21" s="32">
        <v>3415229</v>
      </c>
      <c r="D21" s="32">
        <v>971042</v>
      </c>
      <c r="E21" s="34">
        <v>28.432705391058693</v>
      </c>
      <c r="F21" s="32">
        <v>2310000</v>
      </c>
      <c r="G21" s="32">
        <v>1328862</v>
      </c>
      <c r="H21" s="34">
        <v>57.526493506493502</v>
      </c>
      <c r="I21" s="32">
        <v>706100</v>
      </c>
      <c r="J21" s="32">
        <v>256471</v>
      </c>
      <c r="K21" s="34">
        <v>36.322192324033423</v>
      </c>
      <c r="L21" s="32">
        <v>6431329</v>
      </c>
      <c r="M21" s="32">
        <v>2556375</v>
      </c>
      <c r="N21" s="34">
        <v>39.748782872093777</v>
      </c>
      <c r="O21" s="32">
        <v>3382000</v>
      </c>
      <c r="P21" s="32">
        <v>1692813</v>
      </c>
      <c r="Q21" s="34">
        <v>50.053607332939087</v>
      </c>
      <c r="R21" s="32">
        <v>9813329</v>
      </c>
      <c r="S21" s="32">
        <v>4249188</v>
      </c>
      <c r="T21" s="34">
        <v>43.30016857684074</v>
      </c>
    </row>
    <row r="22" spans="1:20" s="31" customFormat="1" ht="15.75" x14ac:dyDescent="0.25">
      <c r="A22" s="32"/>
      <c r="B22" s="33" t="s">
        <v>29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30</v>
      </c>
      <c r="C23" s="32">
        <v>36183</v>
      </c>
      <c r="D23" s="32">
        <v>21148</v>
      </c>
      <c r="E23" s="34">
        <v>58.447337147279107</v>
      </c>
      <c r="F23" s="32">
        <v>45710</v>
      </c>
      <c r="G23" s="32">
        <v>30767</v>
      </c>
      <c r="H23" s="34">
        <v>67.309122730255964</v>
      </c>
      <c r="I23" s="32">
        <v>61698</v>
      </c>
      <c r="J23" s="32">
        <v>5507</v>
      </c>
      <c r="K23" s="34">
        <v>8.9257350319297224</v>
      </c>
      <c r="L23" s="32">
        <v>143591</v>
      </c>
      <c r="M23" s="32">
        <v>57422</v>
      </c>
      <c r="N23" s="34">
        <v>39.989971516320658</v>
      </c>
      <c r="O23" s="32">
        <v>53162</v>
      </c>
      <c r="P23" s="32">
        <v>12256</v>
      </c>
      <c r="Q23" s="34">
        <v>23.054061171513489</v>
      </c>
      <c r="R23" s="32">
        <v>196753</v>
      </c>
      <c r="S23" s="32">
        <v>69678</v>
      </c>
      <c r="T23" s="34">
        <v>35.413945403627899</v>
      </c>
    </row>
    <row r="24" spans="1:20" s="35" customFormat="1" ht="15.75" x14ac:dyDescent="0.25">
      <c r="A24" s="32">
        <v>14</v>
      </c>
      <c r="B24" s="33" t="s">
        <v>31</v>
      </c>
      <c r="C24" s="32">
        <v>35215</v>
      </c>
      <c r="D24" s="32">
        <v>27175</v>
      </c>
      <c r="E24" s="34">
        <v>77.16882010506886</v>
      </c>
      <c r="F24" s="32">
        <v>144023</v>
      </c>
      <c r="G24" s="32">
        <v>60198</v>
      </c>
      <c r="H24" s="34">
        <v>41.797490678572174</v>
      </c>
      <c r="I24" s="32">
        <v>78026</v>
      </c>
      <c r="J24" s="32">
        <v>1782</v>
      </c>
      <c r="K24" s="34">
        <v>2.2838540999154127</v>
      </c>
      <c r="L24" s="32">
        <v>257264</v>
      </c>
      <c r="M24" s="32">
        <v>89155</v>
      </c>
      <c r="N24" s="34">
        <v>34.655062503887059</v>
      </c>
      <c r="O24" s="32">
        <v>189826</v>
      </c>
      <c r="P24" s="32">
        <v>256023</v>
      </c>
      <c r="Q24" s="34">
        <v>134.87246214954749</v>
      </c>
      <c r="R24" s="32">
        <v>447090</v>
      </c>
      <c r="S24" s="32">
        <v>345178</v>
      </c>
      <c r="T24" s="34">
        <v>77.205484354380545</v>
      </c>
    </row>
    <row r="25" spans="1:20" s="35" customFormat="1" ht="15.75" x14ac:dyDescent="0.25">
      <c r="A25" s="32">
        <v>15</v>
      </c>
      <c r="B25" s="33" t="s">
        <v>32</v>
      </c>
      <c r="C25" s="32">
        <v>1179</v>
      </c>
      <c r="D25" s="32">
        <v>2188</v>
      </c>
      <c r="E25" s="34">
        <v>185.58100084817642</v>
      </c>
      <c r="F25" s="32">
        <v>5959</v>
      </c>
      <c r="G25" s="32">
        <v>886</v>
      </c>
      <c r="H25" s="34">
        <v>14.868266487665716</v>
      </c>
      <c r="I25" s="32">
        <v>7760</v>
      </c>
      <c r="J25" s="32">
        <v>36</v>
      </c>
      <c r="K25" s="34">
        <v>0.46391752577319589</v>
      </c>
      <c r="L25" s="32">
        <v>14898</v>
      </c>
      <c r="M25" s="32">
        <v>3110</v>
      </c>
      <c r="N25" s="34">
        <v>20.875285273191032</v>
      </c>
      <c r="O25" s="32">
        <v>11175</v>
      </c>
      <c r="P25" s="32">
        <v>7923</v>
      </c>
      <c r="Q25" s="34">
        <v>70.899328859060404</v>
      </c>
      <c r="R25" s="32">
        <v>26073</v>
      </c>
      <c r="S25" s="32">
        <v>11033</v>
      </c>
      <c r="T25" s="34">
        <v>42.315805622674795</v>
      </c>
    </row>
    <row r="26" spans="1:20" s="35" customFormat="1" ht="15.75" x14ac:dyDescent="0.25">
      <c r="A26" s="32">
        <v>16</v>
      </c>
      <c r="B26" s="33" t="s">
        <v>33</v>
      </c>
      <c r="C26" s="32">
        <v>0</v>
      </c>
      <c r="D26" s="32">
        <v>0</v>
      </c>
      <c r="E26" s="34">
        <v>0</v>
      </c>
      <c r="F26" s="32">
        <v>943</v>
      </c>
      <c r="G26" s="32">
        <v>146</v>
      </c>
      <c r="H26" s="34">
        <v>15.482502651113467</v>
      </c>
      <c r="I26" s="32">
        <v>1349</v>
      </c>
      <c r="J26" s="32">
        <v>48</v>
      </c>
      <c r="K26" s="34">
        <v>3.5581912527798369</v>
      </c>
      <c r="L26" s="32">
        <v>2292</v>
      </c>
      <c r="M26" s="32">
        <v>194</v>
      </c>
      <c r="N26" s="34">
        <v>8.4642233856893547</v>
      </c>
      <c r="O26" s="32">
        <v>2060</v>
      </c>
      <c r="P26" s="32">
        <v>1063</v>
      </c>
      <c r="Q26" s="34">
        <v>51.601941747572809</v>
      </c>
      <c r="R26" s="32">
        <v>4352</v>
      </c>
      <c r="S26" s="32">
        <v>1257</v>
      </c>
      <c r="T26" s="34">
        <v>28.883272058823529</v>
      </c>
    </row>
    <row r="27" spans="1:20" s="31" customFormat="1" ht="15.75" x14ac:dyDescent="0.25">
      <c r="A27" s="32">
        <v>17</v>
      </c>
      <c r="B27" s="33" t="s">
        <v>34</v>
      </c>
      <c r="C27" s="32">
        <v>0</v>
      </c>
      <c r="D27" s="32">
        <v>10</v>
      </c>
      <c r="E27" s="34">
        <v>0</v>
      </c>
      <c r="F27" s="32">
        <v>1000</v>
      </c>
      <c r="G27" s="32">
        <v>708</v>
      </c>
      <c r="H27" s="34">
        <v>70.8</v>
      </c>
      <c r="I27" s="32">
        <v>1349</v>
      </c>
      <c r="J27" s="32">
        <v>41</v>
      </c>
      <c r="K27" s="34">
        <v>3.0392883617494442</v>
      </c>
      <c r="L27" s="32">
        <v>2349</v>
      </c>
      <c r="M27" s="32">
        <v>759</v>
      </c>
      <c r="N27" s="34">
        <v>32.311621966794377</v>
      </c>
      <c r="O27" s="32">
        <v>1513</v>
      </c>
      <c r="P27" s="32">
        <v>958</v>
      </c>
      <c r="Q27" s="34">
        <v>63.31791143423662</v>
      </c>
      <c r="R27" s="32">
        <v>3862</v>
      </c>
      <c r="S27" s="32">
        <v>1717</v>
      </c>
      <c r="T27" s="34">
        <v>44.458829621957534</v>
      </c>
    </row>
    <row r="28" spans="1:20" s="31" customFormat="1" ht="15.75" x14ac:dyDescent="0.25">
      <c r="A28" s="32">
        <v>18</v>
      </c>
      <c r="B28" s="33" t="s">
        <v>35</v>
      </c>
      <c r="C28" s="32">
        <v>27362</v>
      </c>
      <c r="D28" s="32">
        <v>15603</v>
      </c>
      <c r="E28" s="34">
        <v>57.024340325999553</v>
      </c>
      <c r="F28" s="32">
        <v>42591</v>
      </c>
      <c r="G28" s="32">
        <v>8009</v>
      </c>
      <c r="H28" s="34">
        <v>18.804442253058156</v>
      </c>
      <c r="I28" s="32">
        <v>68424</v>
      </c>
      <c r="J28" s="32">
        <v>6282</v>
      </c>
      <c r="K28" s="34">
        <v>9.1809891266222383</v>
      </c>
      <c r="L28" s="32">
        <v>138377</v>
      </c>
      <c r="M28" s="32">
        <v>29894</v>
      </c>
      <c r="N28" s="34">
        <v>21.603301126632317</v>
      </c>
      <c r="O28" s="32">
        <v>204692</v>
      </c>
      <c r="P28" s="32">
        <v>52085</v>
      </c>
      <c r="Q28" s="34">
        <v>25.445547456666599</v>
      </c>
      <c r="R28" s="32">
        <v>343069</v>
      </c>
      <c r="S28" s="32">
        <v>81979</v>
      </c>
      <c r="T28" s="34">
        <v>23.895776068371084</v>
      </c>
    </row>
    <row r="29" spans="1:20" s="35" customFormat="1" ht="15.75" x14ac:dyDescent="0.25">
      <c r="A29" s="32">
        <v>19</v>
      </c>
      <c r="B29" s="33" t="s">
        <v>36</v>
      </c>
      <c r="C29" s="32">
        <v>89536</v>
      </c>
      <c r="D29" s="32">
        <v>33215</v>
      </c>
      <c r="E29" s="34">
        <v>37.096810221586843</v>
      </c>
      <c r="F29" s="32">
        <v>222314</v>
      </c>
      <c r="G29" s="32">
        <v>25566</v>
      </c>
      <c r="H29" s="34">
        <v>11.49995052043506</v>
      </c>
      <c r="I29" s="32">
        <v>78573</v>
      </c>
      <c r="J29" s="32">
        <v>3729</v>
      </c>
      <c r="K29" s="34">
        <v>4.7459050818983624</v>
      </c>
      <c r="L29" s="32">
        <v>390423</v>
      </c>
      <c r="M29" s="32">
        <v>62510</v>
      </c>
      <c r="N29" s="34">
        <v>16.010839525335342</v>
      </c>
      <c r="O29" s="32">
        <v>600017</v>
      </c>
      <c r="P29" s="32">
        <v>215231</v>
      </c>
      <c r="Q29" s="34">
        <v>35.870816993518517</v>
      </c>
      <c r="R29" s="32">
        <v>990440</v>
      </c>
      <c r="S29" s="32">
        <v>277741</v>
      </c>
      <c r="T29" s="34">
        <v>28.042183272081093</v>
      </c>
    </row>
    <row r="30" spans="1:20" s="35" customFormat="1" ht="15.75" x14ac:dyDescent="0.25">
      <c r="A30" s="32">
        <v>20</v>
      </c>
      <c r="B30" s="33" t="s">
        <v>37</v>
      </c>
      <c r="C30" s="32">
        <v>25560</v>
      </c>
      <c r="D30" s="32">
        <v>256321</v>
      </c>
      <c r="E30" s="34">
        <v>1002.820813771518</v>
      </c>
      <c r="F30" s="32">
        <v>144155</v>
      </c>
      <c r="G30" s="32">
        <v>43309</v>
      </c>
      <c r="H30" s="34">
        <v>30.043356109742987</v>
      </c>
      <c r="I30" s="32">
        <v>17971</v>
      </c>
      <c r="J30" s="32">
        <v>168</v>
      </c>
      <c r="K30" s="34">
        <v>0.93483946358021253</v>
      </c>
      <c r="L30" s="32">
        <v>187686</v>
      </c>
      <c r="M30" s="32">
        <v>299798</v>
      </c>
      <c r="N30" s="34">
        <v>159.73381072642604</v>
      </c>
      <c r="O30" s="32">
        <v>134662</v>
      </c>
      <c r="P30" s="32">
        <v>96605</v>
      </c>
      <c r="Q30" s="34">
        <v>71.738872139133534</v>
      </c>
      <c r="R30" s="32">
        <v>322348</v>
      </c>
      <c r="S30" s="32">
        <v>396403</v>
      </c>
      <c r="T30" s="34">
        <v>122.97361857371536</v>
      </c>
    </row>
    <row r="31" spans="1:20" s="35" customFormat="1" ht="15.75" x14ac:dyDescent="0.25">
      <c r="A31" s="32">
        <v>21</v>
      </c>
      <c r="B31" s="33" t="s">
        <v>38</v>
      </c>
      <c r="C31" s="32">
        <v>0</v>
      </c>
      <c r="D31" s="32">
        <v>404</v>
      </c>
      <c r="E31" s="34">
        <v>0</v>
      </c>
      <c r="F31" s="32">
        <v>310</v>
      </c>
      <c r="G31" s="32">
        <v>205</v>
      </c>
      <c r="H31" s="34">
        <v>66.129032258064512</v>
      </c>
      <c r="I31" s="32">
        <v>1349</v>
      </c>
      <c r="J31" s="32">
        <v>220</v>
      </c>
      <c r="K31" s="34">
        <v>16.308376575240917</v>
      </c>
      <c r="L31" s="32">
        <v>1659</v>
      </c>
      <c r="M31" s="32">
        <v>829</v>
      </c>
      <c r="N31" s="34">
        <v>49.969861362266428</v>
      </c>
      <c r="O31" s="32">
        <v>1665</v>
      </c>
      <c r="P31" s="32">
        <v>643</v>
      </c>
      <c r="Q31" s="34">
        <v>38.618618618618619</v>
      </c>
      <c r="R31" s="32">
        <v>3324</v>
      </c>
      <c r="S31" s="32">
        <v>1472</v>
      </c>
      <c r="T31" s="34">
        <v>44.283995186522262</v>
      </c>
    </row>
    <row r="32" spans="1:20" s="35" customFormat="1" ht="15.75" x14ac:dyDescent="0.25">
      <c r="A32" s="32">
        <v>22</v>
      </c>
      <c r="B32" s="33" t="s">
        <v>39</v>
      </c>
      <c r="C32" s="32">
        <v>0</v>
      </c>
      <c r="D32" s="32">
        <v>15166</v>
      </c>
      <c r="E32" s="34">
        <v>0</v>
      </c>
      <c r="F32" s="32">
        <v>7024</v>
      </c>
      <c r="G32" s="32">
        <v>2445</v>
      </c>
      <c r="H32" s="34">
        <v>34.809225512528471</v>
      </c>
      <c r="I32" s="32">
        <v>9000</v>
      </c>
      <c r="J32" s="32">
        <v>2465</v>
      </c>
      <c r="K32" s="34">
        <v>27.388888888888889</v>
      </c>
      <c r="L32" s="32">
        <v>16024</v>
      </c>
      <c r="M32" s="32">
        <v>20076</v>
      </c>
      <c r="N32" s="34">
        <v>125.28706939590614</v>
      </c>
      <c r="O32" s="32">
        <v>28314</v>
      </c>
      <c r="P32" s="32">
        <v>3303</v>
      </c>
      <c r="Q32" s="34">
        <v>11.665607120152574</v>
      </c>
      <c r="R32" s="32">
        <v>44338</v>
      </c>
      <c r="S32" s="32">
        <v>23379</v>
      </c>
      <c r="T32" s="34">
        <v>52.729036041318956</v>
      </c>
    </row>
    <row r="33" spans="1:20" s="35" customFormat="1" ht="15.75" x14ac:dyDescent="0.25">
      <c r="A33" s="32">
        <v>23</v>
      </c>
      <c r="B33" s="33" t="s">
        <v>40</v>
      </c>
      <c r="C33" s="32">
        <v>0</v>
      </c>
      <c r="D33" s="32">
        <v>0</v>
      </c>
      <c r="E33" s="34">
        <v>0</v>
      </c>
      <c r="F33" s="32">
        <v>698</v>
      </c>
      <c r="G33" s="32">
        <v>4096</v>
      </c>
      <c r="H33" s="34">
        <v>586.81948424068764</v>
      </c>
      <c r="I33" s="32">
        <v>2706</v>
      </c>
      <c r="J33" s="32">
        <v>70</v>
      </c>
      <c r="K33" s="34">
        <v>2.5868440502586845</v>
      </c>
      <c r="L33" s="32">
        <v>3404</v>
      </c>
      <c r="M33" s="32">
        <v>4166</v>
      </c>
      <c r="N33" s="34">
        <v>122.38542890716803</v>
      </c>
      <c r="O33" s="32">
        <v>6293</v>
      </c>
      <c r="P33" s="32">
        <v>247552</v>
      </c>
      <c r="Q33" s="34">
        <v>3933.7676783727952</v>
      </c>
      <c r="R33" s="32">
        <v>9697</v>
      </c>
      <c r="S33" s="32">
        <v>251718</v>
      </c>
      <c r="T33" s="34">
        <v>2595.8337630194906</v>
      </c>
    </row>
    <row r="34" spans="1:20" s="35" customFormat="1" ht="15.75" x14ac:dyDescent="0.25">
      <c r="A34" s="32">
        <v>24</v>
      </c>
      <c r="B34" s="33" t="s">
        <v>41</v>
      </c>
      <c r="C34" s="32">
        <v>300810</v>
      </c>
      <c r="D34" s="32">
        <v>127503</v>
      </c>
      <c r="E34" s="34">
        <v>42.386556297995412</v>
      </c>
      <c r="F34" s="32">
        <v>224649</v>
      </c>
      <c r="G34" s="32">
        <v>44253</v>
      </c>
      <c r="H34" s="34">
        <v>19.698730018829373</v>
      </c>
      <c r="I34" s="32">
        <v>10958</v>
      </c>
      <c r="J34" s="32">
        <v>16062</v>
      </c>
      <c r="K34" s="34">
        <v>146.57784267202044</v>
      </c>
      <c r="L34" s="32">
        <v>536417</v>
      </c>
      <c r="M34" s="32">
        <v>187818</v>
      </c>
      <c r="N34" s="34">
        <v>35.013431714505693</v>
      </c>
      <c r="O34" s="32">
        <v>12971</v>
      </c>
      <c r="P34" s="32">
        <v>76921</v>
      </c>
      <c r="Q34" s="34">
        <v>593.02289723228739</v>
      </c>
      <c r="R34" s="32">
        <v>549388</v>
      </c>
      <c r="S34" s="32">
        <v>264739</v>
      </c>
      <c r="T34" s="34">
        <v>48.18798372006669</v>
      </c>
    </row>
    <row r="35" spans="1:20" s="35" customFormat="1" ht="15.75" x14ac:dyDescent="0.25">
      <c r="A35" s="32">
        <v>25</v>
      </c>
      <c r="B35" s="33" t="s">
        <v>42</v>
      </c>
      <c r="C35" s="32">
        <v>0</v>
      </c>
      <c r="D35" s="32">
        <v>18530</v>
      </c>
      <c r="E35" s="34">
        <v>0</v>
      </c>
      <c r="F35" s="32">
        <v>312</v>
      </c>
      <c r="G35" s="32">
        <v>244</v>
      </c>
      <c r="H35" s="34">
        <v>78.205128205128204</v>
      </c>
      <c r="I35" s="32">
        <v>1348</v>
      </c>
      <c r="J35" s="32">
        <v>562</v>
      </c>
      <c r="K35" s="34">
        <v>41.691394658753708</v>
      </c>
      <c r="L35" s="32">
        <v>1660</v>
      </c>
      <c r="M35" s="32">
        <v>19336</v>
      </c>
      <c r="N35" s="34">
        <v>1164.8192771084337</v>
      </c>
      <c r="O35" s="32">
        <v>1525</v>
      </c>
      <c r="P35" s="32">
        <v>157</v>
      </c>
      <c r="Q35" s="34">
        <v>10.295081967213115</v>
      </c>
      <c r="R35" s="32">
        <v>3185</v>
      </c>
      <c r="S35" s="32">
        <v>19493</v>
      </c>
      <c r="T35" s="34">
        <v>612.02511773940341</v>
      </c>
    </row>
    <row r="36" spans="1:20" s="35" customFormat="1" ht="15.75" x14ac:dyDescent="0.25">
      <c r="A36" s="32">
        <v>26</v>
      </c>
      <c r="B36" s="33" t="s">
        <v>43</v>
      </c>
      <c r="C36" s="32">
        <v>0</v>
      </c>
      <c r="D36" s="32">
        <v>4302</v>
      </c>
      <c r="E36" s="34">
        <v>0</v>
      </c>
      <c r="F36" s="32">
        <v>312</v>
      </c>
      <c r="G36" s="32">
        <v>30</v>
      </c>
      <c r="H36" s="34">
        <v>9.6153846153846168</v>
      </c>
      <c r="I36" s="32">
        <v>1349</v>
      </c>
      <c r="J36" s="32">
        <v>7</v>
      </c>
      <c r="K36" s="34">
        <v>0.51890289103039289</v>
      </c>
      <c r="L36" s="32">
        <v>1661</v>
      </c>
      <c r="M36" s="32">
        <v>4339</v>
      </c>
      <c r="N36" s="34">
        <v>261.2281757977122</v>
      </c>
      <c r="O36" s="32">
        <v>1525</v>
      </c>
      <c r="P36" s="32">
        <v>1108</v>
      </c>
      <c r="Q36" s="34">
        <v>72.655737704918039</v>
      </c>
      <c r="R36" s="32">
        <v>3186</v>
      </c>
      <c r="S36" s="32">
        <v>5447</v>
      </c>
      <c r="T36" s="34">
        <v>170.96672944130572</v>
      </c>
    </row>
    <row r="37" spans="1:20" s="31" customFormat="1" ht="15.75" x14ac:dyDescent="0.25">
      <c r="A37" s="32"/>
      <c r="B37" s="33" t="s">
        <v>44</v>
      </c>
      <c r="C37" s="32">
        <v>515845</v>
      </c>
      <c r="D37" s="32">
        <v>521565</v>
      </c>
      <c r="E37" s="34">
        <v>101.10886021963962</v>
      </c>
      <c r="F37" s="32">
        <v>840000</v>
      </c>
      <c r="G37" s="32">
        <v>220862</v>
      </c>
      <c r="H37" s="34">
        <v>26.293095238095237</v>
      </c>
      <c r="I37" s="32">
        <v>341860</v>
      </c>
      <c r="J37" s="32">
        <v>36979</v>
      </c>
      <c r="K37" s="34">
        <v>10.817001111566139</v>
      </c>
      <c r="L37" s="32">
        <v>1697705</v>
      </c>
      <c r="M37" s="32">
        <v>779406</v>
      </c>
      <c r="N37" s="34">
        <v>45.909389440450497</v>
      </c>
      <c r="O37" s="32">
        <v>1249400</v>
      </c>
      <c r="P37" s="32">
        <v>971828</v>
      </c>
      <c r="Q37" s="34">
        <v>77.78357611653594</v>
      </c>
      <c r="R37" s="32">
        <v>2947105</v>
      </c>
      <c r="S37" s="32">
        <v>1751234</v>
      </c>
      <c r="T37" s="34">
        <v>59.422178714365458</v>
      </c>
    </row>
    <row r="38" spans="1:20" s="31" customFormat="1" ht="15.75" x14ac:dyDescent="0.25">
      <c r="A38" s="32"/>
      <c r="B38" s="33" t="s">
        <v>45</v>
      </c>
      <c r="C38" s="32">
        <v>3931074</v>
      </c>
      <c r="D38" s="32">
        <v>1492607</v>
      </c>
      <c r="E38" s="34">
        <v>37.969445500135585</v>
      </c>
      <c r="F38" s="32">
        <v>3150000</v>
      </c>
      <c r="G38" s="32">
        <v>1549724</v>
      </c>
      <c r="H38" s="34">
        <v>49.197587301587305</v>
      </c>
      <c r="I38" s="32">
        <v>1047960</v>
      </c>
      <c r="J38" s="32">
        <v>293450</v>
      </c>
      <c r="K38" s="34">
        <v>28.00202297797626</v>
      </c>
      <c r="L38" s="32">
        <v>8129034</v>
      </c>
      <c r="M38" s="32">
        <v>3335781</v>
      </c>
      <c r="N38" s="34">
        <v>41.035392397177823</v>
      </c>
      <c r="O38" s="32">
        <v>4631400</v>
      </c>
      <c r="P38" s="32">
        <v>2664641</v>
      </c>
      <c r="Q38" s="34">
        <v>57.534244504901324</v>
      </c>
      <c r="R38" s="32">
        <v>12760434</v>
      </c>
      <c r="S38" s="32">
        <v>6000422</v>
      </c>
      <c r="T38" s="34">
        <v>47.023651389913539</v>
      </c>
    </row>
    <row r="39" spans="1:20" s="31" customFormat="1" ht="15.75" x14ac:dyDescent="0.25">
      <c r="A39" s="32"/>
      <c r="B39" s="33" t="s">
        <v>46</v>
      </c>
      <c r="C39" s="32"/>
      <c r="D39" s="32"/>
      <c r="E39" s="34"/>
      <c r="F39" s="32"/>
      <c r="G39" s="32"/>
      <c r="H39" s="34"/>
      <c r="I39" s="32"/>
      <c r="J39" s="32"/>
      <c r="K39" s="34"/>
      <c r="L39" s="32"/>
      <c r="M39" s="32"/>
      <c r="N39" s="34"/>
      <c r="O39" s="32"/>
      <c r="P39" s="32"/>
      <c r="Q39" s="34"/>
      <c r="R39" s="32"/>
      <c r="S39" s="32"/>
      <c r="T39" s="34"/>
    </row>
    <row r="40" spans="1:20" s="35" customFormat="1" ht="15.75" x14ac:dyDescent="0.25">
      <c r="A40" s="32">
        <v>27</v>
      </c>
      <c r="B40" s="33" t="s">
        <v>47</v>
      </c>
      <c r="C40" s="32">
        <v>393619</v>
      </c>
      <c r="D40" s="32">
        <v>132198</v>
      </c>
      <c r="E40" s="34">
        <v>33.585269003782848</v>
      </c>
      <c r="F40" s="32">
        <v>0</v>
      </c>
      <c r="G40" s="32">
        <v>0</v>
      </c>
      <c r="H40" s="34">
        <v>0</v>
      </c>
      <c r="I40" s="32">
        <v>0</v>
      </c>
      <c r="J40" s="32">
        <v>2861</v>
      </c>
      <c r="K40" s="34">
        <v>0</v>
      </c>
      <c r="L40" s="32">
        <v>393619</v>
      </c>
      <c r="M40" s="32">
        <v>135059</v>
      </c>
      <c r="N40" s="34">
        <v>34.312113998562062</v>
      </c>
      <c r="O40" s="32">
        <v>13000</v>
      </c>
      <c r="P40" s="32">
        <v>703</v>
      </c>
      <c r="Q40" s="34">
        <v>5.407692307692308</v>
      </c>
      <c r="R40" s="32">
        <v>406619</v>
      </c>
      <c r="S40" s="32">
        <v>135762</v>
      </c>
      <c r="T40" s="34">
        <v>33.388011873522885</v>
      </c>
    </row>
    <row r="41" spans="1:20" s="31" customFormat="1" ht="15.75" x14ac:dyDescent="0.25">
      <c r="A41" s="32"/>
      <c r="B41" s="33" t="s">
        <v>48</v>
      </c>
      <c r="C41" s="32">
        <v>393619</v>
      </c>
      <c r="D41" s="32">
        <v>132198</v>
      </c>
      <c r="E41" s="34">
        <v>33.585269003782848</v>
      </c>
      <c r="F41" s="32">
        <v>0</v>
      </c>
      <c r="G41" s="32">
        <v>0</v>
      </c>
      <c r="H41" s="34">
        <v>0</v>
      </c>
      <c r="I41" s="32">
        <v>0</v>
      </c>
      <c r="J41" s="32">
        <v>2861</v>
      </c>
      <c r="K41" s="34">
        <v>0</v>
      </c>
      <c r="L41" s="32">
        <v>393619</v>
      </c>
      <c r="M41" s="32">
        <v>135059</v>
      </c>
      <c r="N41" s="34">
        <v>34.312113998562062</v>
      </c>
      <c r="O41" s="32">
        <v>13000</v>
      </c>
      <c r="P41" s="32">
        <v>703</v>
      </c>
      <c r="Q41" s="34">
        <v>5.407692307692308</v>
      </c>
      <c r="R41" s="32">
        <v>406619</v>
      </c>
      <c r="S41" s="32">
        <v>135762</v>
      </c>
      <c r="T41" s="34">
        <v>33.388011873522885</v>
      </c>
    </row>
    <row r="42" spans="1:20" s="31" customFormat="1" ht="15.75" x14ac:dyDescent="0.25">
      <c r="A42" s="32"/>
      <c r="B42" s="33" t="s">
        <v>49</v>
      </c>
      <c r="C42" s="32"/>
      <c r="D42" s="32"/>
      <c r="E42" s="34"/>
      <c r="F42" s="32"/>
      <c r="G42" s="32"/>
      <c r="H42" s="34"/>
      <c r="I42" s="32"/>
      <c r="J42" s="32"/>
      <c r="K42" s="34"/>
      <c r="L42" s="32"/>
      <c r="M42" s="32"/>
      <c r="N42" s="34"/>
      <c r="O42" s="32"/>
      <c r="P42" s="32"/>
      <c r="Q42" s="34"/>
      <c r="R42" s="32"/>
      <c r="S42" s="32"/>
      <c r="T42" s="34"/>
    </row>
    <row r="43" spans="1:20" s="31" customFormat="1" ht="15.75" x14ac:dyDescent="0.25">
      <c r="A43" s="32">
        <v>28</v>
      </c>
      <c r="B43" s="33" t="s">
        <v>50</v>
      </c>
      <c r="C43" s="32">
        <v>921318</v>
      </c>
      <c r="D43" s="32">
        <v>442268</v>
      </c>
      <c r="E43" s="34">
        <v>48.003837979937437</v>
      </c>
      <c r="F43" s="32">
        <v>122802</v>
      </c>
      <c r="G43" s="32">
        <v>128322</v>
      </c>
      <c r="H43" s="34">
        <v>104.49504079738115</v>
      </c>
      <c r="I43" s="32">
        <v>93465</v>
      </c>
      <c r="J43" s="32">
        <v>3051</v>
      </c>
      <c r="K43" s="34">
        <v>3.26432354357246</v>
      </c>
      <c r="L43" s="32">
        <v>1137585</v>
      </c>
      <c r="M43" s="32">
        <v>573641</v>
      </c>
      <c r="N43" s="34">
        <v>50.426209909589168</v>
      </c>
      <c r="O43" s="32">
        <v>67215</v>
      </c>
      <c r="P43" s="32">
        <v>1633</v>
      </c>
      <c r="Q43" s="34">
        <v>2.4295172208584392</v>
      </c>
      <c r="R43" s="32">
        <v>1204800</v>
      </c>
      <c r="S43" s="32">
        <v>575274</v>
      </c>
      <c r="T43" s="34">
        <v>47.748505976095615</v>
      </c>
    </row>
    <row r="44" spans="1:20" s="31" customFormat="1" ht="15.75" x14ac:dyDescent="0.25">
      <c r="A44" s="32">
        <v>29</v>
      </c>
      <c r="B44" s="33" t="s">
        <v>51</v>
      </c>
      <c r="C44" s="32">
        <v>976411</v>
      </c>
      <c r="D44" s="32">
        <v>357900</v>
      </c>
      <c r="E44" s="34">
        <v>36.654646455232481</v>
      </c>
      <c r="F44" s="32">
        <v>122198</v>
      </c>
      <c r="G44" s="32">
        <v>13545</v>
      </c>
      <c r="H44" s="34">
        <v>11.084469467585393</v>
      </c>
      <c r="I44" s="32">
        <v>56535</v>
      </c>
      <c r="J44" s="32">
        <v>434</v>
      </c>
      <c r="K44" s="34">
        <v>0.76766604758114443</v>
      </c>
      <c r="L44" s="32">
        <v>1155144</v>
      </c>
      <c r="M44" s="32">
        <v>371879</v>
      </c>
      <c r="N44" s="34">
        <v>32.193302306898538</v>
      </c>
      <c r="O44" s="32">
        <v>31385</v>
      </c>
      <c r="P44" s="32">
        <v>8943</v>
      </c>
      <c r="Q44" s="34">
        <v>28.49450374382667</v>
      </c>
      <c r="R44" s="32">
        <v>1186529</v>
      </c>
      <c r="S44" s="32">
        <v>380822</v>
      </c>
      <c r="T44" s="34">
        <v>32.095465007597788</v>
      </c>
    </row>
    <row r="45" spans="1:20" s="31" customFormat="1" ht="15.75" x14ac:dyDescent="0.25">
      <c r="A45" s="32"/>
      <c r="B45" s="33" t="s">
        <v>52</v>
      </c>
      <c r="C45" s="32">
        <v>1897729</v>
      </c>
      <c r="D45" s="32">
        <v>800168</v>
      </c>
      <c r="E45" s="34">
        <v>42.164502940093136</v>
      </c>
      <c r="F45" s="32">
        <v>245000</v>
      </c>
      <c r="G45" s="32">
        <v>141867</v>
      </c>
      <c r="H45" s="34">
        <v>57.904897959183678</v>
      </c>
      <c r="I45" s="32">
        <v>150000</v>
      </c>
      <c r="J45" s="32">
        <v>3485</v>
      </c>
      <c r="K45" s="34">
        <v>2.3233333333333337</v>
      </c>
      <c r="L45" s="32">
        <v>2292729</v>
      </c>
      <c r="M45" s="32">
        <v>945520</v>
      </c>
      <c r="N45" s="34">
        <v>41.239937210197979</v>
      </c>
      <c r="O45" s="32">
        <v>98600</v>
      </c>
      <c r="P45" s="32">
        <v>10576</v>
      </c>
      <c r="Q45" s="34">
        <v>10.726166328600407</v>
      </c>
      <c r="R45" s="32">
        <v>2391329</v>
      </c>
      <c r="S45" s="32">
        <v>956096</v>
      </c>
      <c r="T45" s="34">
        <v>39.981784187788463</v>
      </c>
    </row>
    <row r="46" spans="1:20" s="31" customFormat="1" ht="15.75" x14ac:dyDescent="0.25">
      <c r="A46" s="32"/>
      <c r="B46" s="33" t="s">
        <v>53</v>
      </c>
      <c r="C46" s="32"/>
      <c r="D46" s="32"/>
      <c r="E46" s="34"/>
      <c r="F46" s="32"/>
      <c r="G46" s="32"/>
      <c r="H46" s="34"/>
      <c r="I46" s="32"/>
      <c r="J46" s="32"/>
      <c r="K46" s="34"/>
      <c r="L46" s="32"/>
      <c r="M46" s="32"/>
      <c r="N46" s="34"/>
      <c r="O46" s="32"/>
      <c r="P46" s="32"/>
      <c r="Q46" s="34"/>
      <c r="R46" s="32"/>
      <c r="S46" s="32"/>
      <c r="T46" s="34"/>
    </row>
    <row r="47" spans="1:20" s="31" customFormat="1" ht="15.75" x14ac:dyDescent="0.25">
      <c r="A47" s="32">
        <v>30</v>
      </c>
      <c r="B47" s="33" t="s">
        <v>54</v>
      </c>
      <c r="C47" s="32">
        <v>9360</v>
      </c>
      <c r="D47" s="32">
        <v>4286</v>
      </c>
      <c r="E47" s="34">
        <v>45.79059829059829</v>
      </c>
      <c r="F47" s="32">
        <v>5971</v>
      </c>
      <c r="G47" s="32">
        <v>192</v>
      </c>
      <c r="H47" s="34">
        <v>3.2155417852955956</v>
      </c>
      <c r="I47" s="32">
        <v>7749</v>
      </c>
      <c r="J47" s="32">
        <v>6708</v>
      </c>
      <c r="K47" s="34">
        <v>86.566008517228028</v>
      </c>
      <c r="L47" s="32">
        <v>23080</v>
      </c>
      <c r="M47" s="32">
        <v>11186</v>
      </c>
      <c r="N47" s="34">
        <v>48.466204506065857</v>
      </c>
      <c r="O47" s="32">
        <v>628</v>
      </c>
      <c r="P47" s="32">
        <v>2882</v>
      </c>
      <c r="Q47" s="34">
        <v>458.91719745222935</v>
      </c>
      <c r="R47" s="32">
        <v>23708</v>
      </c>
      <c r="S47" s="32">
        <v>14068</v>
      </c>
      <c r="T47" s="34">
        <v>59.338619875147621</v>
      </c>
    </row>
    <row r="48" spans="1:20" s="31" customFormat="1" ht="15.75" x14ac:dyDescent="0.25">
      <c r="A48" s="32">
        <v>31</v>
      </c>
      <c r="B48" s="33" t="s">
        <v>55</v>
      </c>
      <c r="C48" s="32">
        <v>321353</v>
      </c>
      <c r="D48" s="32">
        <v>86205</v>
      </c>
      <c r="E48" s="34">
        <v>26.825640339439804</v>
      </c>
      <c r="F48" s="32">
        <v>93777</v>
      </c>
      <c r="G48" s="32">
        <v>58</v>
      </c>
      <c r="H48" s="34">
        <v>6.1848854196658025E-2</v>
      </c>
      <c r="I48" s="32">
        <v>1230</v>
      </c>
      <c r="J48" s="32">
        <v>3256</v>
      </c>
      <c r="K48" s="34">
        <v>264.71544715447152</v>
      </c>
      <c r="L48" s="32">
        <v>416360</v>
      </c>
      <c r="M48" s="32">
        <v>89519</v>
      </c>
      <c r="N48" s="34">
        <v>21.500384282832165</v>
      </c>
      <c r="O48" s="32">
        <v>5064</v>
      </c>
      <c r="P48" s="32">
        <v>81</v>
      </c>
      <c r="Q48" s="34">
        <v>1.5995260663507107</v>
      </c>
      <c r="R48" s="32">
        <v>421424</v>
      </c>
      <c r="S48" s="32">
        <v>89600</v>
      </c>
      <c r="T48" s="34">
        <v>21.261247579634762</v>
      </c>
    </row>
    <row r="49" spans="1:20" s="35" customFormat="1" ht="15.75" x14ac:dyDescent="0.25">
      <c r="A49" s="32">
        <v>32</v>
      </c>
      <c r="B49" s="33" t="s">
        <v>56</v>
      </c>
      <c r="C49" s="32">
        <v>96865</v>
      </c>
      <c r="D49" s="32">
        <v>19073</v>
      </c>
      <c r="E49" s="34">
        <v>19.690290610643679</v>
      </c>
      <c r="F49" s="32">
        <v>5252</v>
      </c>
      <c r="G49" s="32">
        <v>658</v>
      </c>
      <c r="H49" s="34">
        <v>12.528560548362528</v>
      </c>
      <c r="I49" s="32">
        <v>23061</v>
      </c>
      <c r="J49" s="32">
        <v>6249</v>
      </c>
      <c r="K49" s="34">
        <v>27.097697411213741</v>
      </c>
      <c r="L49" s="32">
        <v>125178</v>
      </c>
      <c r="M49" s="32">
        <v>25980</v>
      </c>
      <c r="N49" s="34">
        <v>20.754445669366824</v>
      </c>
      <c r="O49" s="32">
        <v>21308</v>
      </c>
      <c r="P49" s="32">
        <v>4125</v>
      </c>
      <c r="Q49" s="34">
        <v>19.358926224892059</v>
      </c>
      <c r="R49" s="32">
        <v>146486</v>
      </c>
      <c r="S49" s="32">
        <v>30105</v>
      </c>
      <c r="T49" s="34">
        <v>20.551452015892306</v>
      </c>
    </row>
    <row r="50" spans="1:20" s="31" customFormat="1" ht="15.75" x14ac:dyDescent="0.25">
      <c r="A50" s="32"/>
      <c r="B50" s="33" t="s">
        <v>57</v>
      </c>
      <c r="C50" s="32">
        <v>427578</v>
      </c>
      <c r="D50" s="32">
        <v>109564</v>
      </c>
      <c r="E50" s="34">
        <v>25.624330531505361</v>
      </c>
      <c r="F50" s="32">
        <v>105000</v>
      </c>
      <c r="G50" s="32">
        <v>908</v>
      </c>
      <c r="H50" s="34">
        <v>0.86476190476190484</v>
      </c>
      <c r="I50" s="32">
        <v>32040</v>
      </c>
      <c r="J50" s="32">
        <v>16213</v>
      </c>
      <c r="K50" s="34">
        <v>50.602372034956304</v>
      </c>
      <c r="L50" s="32">
        <v>564618</v>
      </c>
      <c r="M50" s="32">
        <v>126685</v>
      </c>
      <c r="N50" s="34">
        <v>22.437293887194528</v>
      </c>
      <c r="O50" s="32">
        <v>27000</v>
      </c>
      <c r="P50" s="32">
        <v>7088</v>
      </c>
      <c r="Q50" s="34">
        <v>26.251851851851853</v>
      </c>
      <c r="R50" s="32">
        <v>591618</v>
      </c>
      <c r="S50" s="32">
        <v>133773</v>
      </c>
      <c r="T50" s="34">
        <v>22.611380992464731</v>
      </c>
    </row>
    <row r="51" spans="1:20" s="31" customFormat="1" ht="15.75" x14ac:dyDescent="0.25">
      <c r="A51" s="32"/>
      <c r="B51" s="33" t="s">
        <v>58</v>
      </c>
      <c r="C51" s="32">
        <v>6650000</v>
      </c>
      <c r="D51" s="32">
        <v>2534537</v>
      </c>
      <c r="E51" s="34">
        <v>38.113338345864662</v>
      </c>
      <c r="F51" s="32">
        <v>3500000</v>
      </c>
      <c r="G51" s="32">
        <v>1692499</v>
      </c>
      <c r="H51" s="34">
        <v>48.357114285714289</v>
      </c>
      <c r="I51" s="32">
        <v>1230000</v>
      </c>
      <c r="J51" s="32">
        <v>316009</v>
      </c>
      <c r="K51" s="34">
        <v>25.691788617886179</v>
      </c>
      <c r="L51" s="32">
        <v>11380000</v>
      </c>
      <c r="M51" s="32">
        <v>4543045</v>
      </c>
      <c r="N51" s="34">
        <v>39.921309314586992</v>
      </c>
      <c r="O51" s="32">
        <v>4770000</v>
      </c>
      <c r="P51" s="32">
        <v>2683008</v>
      </c>
      <c r="Q51" s="34">
        <v>56.24754716981132</v>
      </c>
      <c r="R51" s="32">
        <v>16150000</v>
      </c>
      <c r="S51" s="32">
        <v>7226053</v>
      </c>
      <c r="T51" s="34">
        <v>44.743362229102168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K28" sqref="K28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5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x14ac:dyDescent="0.25">
      <c r="A4" s="44" t="s">
        <v>73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31.5" customHeight="1" x14ac:dyDescent="0.25">
      <c r="A5" s="45" t="s">
        <v>3</v>
      </c>
      <c r="B5" s="46" t="s">
        <v>4</v>
      </c>
      <c r="C5" s="47" t="s">
        <v>5</v>
      </c>
      <c r="D5" s="47"/>
      <c r="E5" s="47"/>
      <c r="F5" s="47" t="s">
        <v>6</v>
      </c>
      <c r="G5" s="47"/>
      <c r="H5" s="47"/>
      <c r="I5" s="47" t="s">
        <v>7</v>
      </c>
      <c r="J5" s="47"/>
      <c r="K5" s="47"/>
      <c r="L5" s="47" t="s">
        <v>8</v>
      </c>
      <c r="M5" s="47"/>
      <c r="N5" s="47"/>
      <c r="O5" s="47" t="s">
        <v>9</v>
      </c>
      <c r="P5" s="47"/>
      <c r="Q5" s="47"/>
      <c r="R5" s="47" t="s">
        <v>10</v>
      </c>
      <c r="S5" s="47"/>
      <c r="T5" s="47"/>
    </row>
    <row r="6" spans="1:20" x14ac:dyDescent="0.25">
      <c r="A6" s="45"/>
      <c r="B6" s="46"/>
      <c r="C6" s="37" t="s">
        <v>11</v>
      </c>
      <c r="D6" s="37" t="s">
        <v>12</v>
      </c>
      <c r="E6" s="29" t="s">
        <v>13</v>
      </c>
      <c r="F6" s="37" t="s">
        <v>11</v>
      </c>
      <c r="G6" s="37" t="s">
        <v>12</v>
      </c>
      <c r="H6" s="29" t="s">
        <v>13</v>
      </c>
      <c r="I6" s="37" t="s">
        <v>11</v>
      </c>
      <c r="J6" s="37" t="s">
        <v>12</v>
      </c>
      <c r="K6" s="29" t="s">
        <v>13</v>
      </c>
      <c r="L6" s="37" t="s">
        <v>11</v>
      </c>
      <c r="M6" s="37" t="s">
        <v>12</v>
      </c>
      <c r="N6" s="37" t="s">
        <v>13</v>
      </c>
      <c r="O6" s="37" t="s">
        <v>11</v>
      </c>
      <c r="P6" s="37" t="s">
        <v>12</v>
      </c>
      <c r="Q6" s="37" t="s">
        <v>13</v>
      </c>
      <c r="R6" s="37" t="s">
        <v>11</v>
      </c>
      <c r="S6" s="37" t="s">
        <v>12</v>
      </c>
      <c r="T6" s="29" t="s">
        <v>13</v>
      </c>
    </row>
    <row r="7" spans="1:20" s="31" customFormat="1" ht="15.75" x14ac:dyDescent="0.25">
      <c r="A7" s="36"/>
      <c r="B7" s="33" t="s">
        <v>45</v>
      </c>
      <c r="C7" s="36">
        <v>3931074</v>
      </c>
      <c r="D7" s="36">
        <v>1492607</v>
      </c>
      <c r="E7" s="34">
        <v>37.969445500135585</v>
      </c>
      <c r="F7" s="36">
        <v>3150000</v>
      </c>
      <c r="G7" s="36">
        <v>1549724</v>
      </c>
      <c r="H7" s="34">
        <v>49.197587301587305</v>
      </c>
      <c r="I7" s="36">
        <v>1047960</v>
      </c>
      <c r="J7" s="36">
        <v>293450</v>
      </c>
      <c r="K7" s="34">
        <v>28.00202297797626</v>
      </c>
      <c r="L7" s="36">
        <v>8129034</v>
      </c>
      <c r="M7" s="36">
        <v>3335781</v>
      </c>
      <c r="N7" s="34">
        <v>41.035392397177823</v>
      </c>
      <c r="O7" s="36">
        <v>4631400</v>
      </c>
      <c r="P7" s="36">
        <v>2664641</v>
      </c>
      <c r="Q7" s="34">
        <v>57.534244504901324</v>
      </c>
      <c r="R7" s="36">
        <v>12760434</v>
      </c>
      <c r="S7" s="36">
        <v>6000422</v>
      </c>
      <c r="T7" s="34">
        <v>47.023651389913539</v>
      </c>
    </row>
    <row r="8" spans="1:20" s="31" customFormat="1" ht="15.75" x14ac:dyDescent="0.25">
      <c r="A8" s="36"/>
      <c r="B8" s="33" t="s">
        <v>48</v>
      </c>
      <c r="C8" s="36">
        <v>393619</v>
      </c>
      <c r="D8" s="36">
        <v>132198</v>
      </c>
      <c r="E8" s="34">
        <v>33.585269003782848</v>
      </c>
      <c r="F8" s="36">
        <v>0</v>
      </c>
      <c r="G8" s="36">
        <v>0</v>
      </c>
      <c r="H8" s="34">
        <v>0</v>
      </c>
      <c r="I8" s="36">
        <v>0</v>
      </c>
      <c r="J8" s="36">
        <v>2861</v>
      </c>
      <c r="K8" s="34">
        <v>0</v>
      </c>
      <c r="L8" s="36">
        <v>393619</v>
      </c>
      <c r="M8" s="36">
        <v>135059</v>
      </c>
      <c r="N8" s="34">
        <v>34.312113998562062</v>
      </c>
      <c r="O8" s="36">
        <v>13000</v>
      </c>
      <c r="P8" s="36">
        <v>703</v>
      </c>
      <c r="Q8" s="34">
        <v>5.407692307692308</v>
      </c>
      <c r="R8" s="36">
        <v>406619</v>
      </c>
      <c r="S8" s="36">
        <v>135762</v>
      </c>
      <c r="T8" s="34">
        <v>33.388011873522885</v>
      </c>
    </row>
    <row r="9" spans="1:20" s="31" customFormat="1" ht="15.75" x14ac:dyDescent="0.25">
      <c r="A9" s="36"/>
      <c r="B9" s="33" t="s">
        <v>52</v>
      </c>
      <c r="C9" s="36">
        <v>1897729</v>
      </c>
      <c r="D9" s="36">
        <v>800168</v>
      </c>
      <c r="E9" s="34">
        <v>42.164502940093136</v>
      </c>
      <c r="F9" s="36">
        <v>245000</v>
      </c>
      <c r="G9" s="36">
        <v>141867</v>
      </c>
      <c r="H9" s="34">
        <v>57.904897959183678</v>
      </c>
      <c r="I9" s="36">
        <v>150000</v>
      </c>
      <c r="J9" s="36">
        <v>3485</v>
      </c>
      <c r="K9" s="34">
        <v>2.3233333333333337</v>
      </c>
      <c r="L9" s="36">
        <v>2292729</v>
      </c>
      <c r="M9" s="36">
        <v>945520</v>
      </c>
      <c r="N9" s="34">
        <v>41.239937210197979</v>
      </c>
      <c r="O9" s="36">
        <v>98600</v>
      </c>
      <c r="P9" s="36">
        <v>10576</v>
      </c>
      <c r="Q9" s="34">
        <v>10.726166328600407</v>
      </c>
      <c r="R9" s="36">
        <v>2391329</v>
      </c>
      <c r="S9" s="36">
        <v>956096</v>
      </c>
      <c r="T9" s="34">
        <v>39.981784187788463</v>
      </c>
    </row>
    <row r="10" spans="1:20" s="31" customFormat="1" ht="15.75" x14ac:dyDescent="0.25">
      <c r="A10" s="36"/>
      <c r="B10" s="33" t="s">
        <v>57</v>
      </c>
      <c r="C10" s="36">
        <v>427578</v>
      </c>
      <c r="D10" s="36">
        <v>109564</v>
      </c>
      <c r="E10" s="34">
        <v>25.624330531505361</v>
      </c>
      <c r="F10" s="36">
        <v>105000</v>
      </c>
      <c r="G10" s="36">
        <v>908</v>
      </c>
      <c r="H10" s="34">
        <v>0.86476190476190484</v>
      </c>
      <c r="I10" s="36">
        <v>32040</v>
      </c>
      <c r="J10" s="36">
        <v>16213</v>
      </c>
      <c r="K10" s="34">
        <v>50.602372034956304</v>
      </c>
      <c r="L10" s="36">
        <v>564618</v>
      </c>
      <c r="M10" s="36">
        <v>126685</v>
      </c>
      <c r="N10" s="34">
        <v>22.437293887194528</v>
      </c>
      <c r="O10" s="36">
        <v>27000</v>
      </c>
      <c r="P10" s="36">
        <v>7088</v>
      </c>
      <c r="Q10" s="34">
        <v>26.251851851851853</v>
      </c>
      <c r="R10" s="36">
        <v>591618</v>
      </c>
      <c r="S10" s="36">
        <v>133773</v>
      </c>
      <c r="T10" s="34">
        <v>22.611380992464731</v>
      </c>
    </row>
    <row r="11" spans="1:20" s="31" customFormat="1" ht="15.75" x14ac:dyDescent="0.25">
      <c r="A11" s="36"/>
      <c r="B11" s="33" t="s">
        <v>58</v>
      </c>
      <c r="C11" s="36">
        <v>6650000</v>
      </c>
      <c r="D11" s="36">
        <v>2534537</v>
      </c>
      <c r="E11" s="34">
        <v>38.113338345864662</v>
      </c>
      <c r="F11" s="36">
        <v>3500000</v>
      </c>
      <c r="G11" s="36">
        <v>1692499</v>
      </c>
      <c r="H11" s="34">
        <v>48.357114285714289</v>
      </c>
      <c r="I11" s="36">
        <v>1230000</v>
      </c>
      <c r="J11" s="36">
        <v>316009</v>
      </c>
      <c r="K11" s="34">
        <v>25.691788617886179</v>
      </c>
      <c r="L11" s="36">
        <v>11380000</v>
      </c>
      <c r="M11" s="36">
        <v>4543045</v>
      </c>
      <c r="N11" s="34">
        <v>39.921309314586992</v>
      </c>
      <c r="O11" s="36">
        <v>4770000</v>
      </c>
      <c r="P11" s="36">
        <v>2683008</v>
      </c>
      <c r="Q11" s="34">
        <v>56.24754716981132</v>
      </c>
      <c r="R11" s="36">
        <v>16150000</v>
      </c>
      <c r="S11" s="36">
        <v>7226053</v>
      </c>
      <c r="T11" s="34">
        <v>44.743362229102168</v>
      </c>
    </row>
    <row r="13" spans="1:20" x14ac:dyDescent="0.25">
      <c r="C13" s="27">
        <f>ROUND(C7/100,0)</f>
        <v>39311</v>
      </c>
      <c r="D13" s="41">
        <f>ROUND(D7/100,0)</f>
        <v>14926</v>
      </c>
      <c r="E13" s="39">
        <f>D13/C13*100</f>
        <v>37.969016305868585</v>
      </c>
      <c r="F13" s="27">
        <f>ROUND(F7/100,0)</f>
        <v>31500</v>
      </c>
      <c r="G13" s="41">
        <f>ROUND(G7/100,0)</f>
        <v>15497</v>
      </c>
      <c r="H13" s="39">
        <f>G13/F13*100</f>
        <v>49.196825396825396</v>
      </c>
      <c r="I13" s="27">
        <f>ROUND(I7/100,0)</f>
        <v>10480</v>
      </c>
      <c r="J13" s="41">
        <f>ROUND(J7/100,0)</f>
        <v>2935</v>
      </c>
      <c r="K13" s="39">
        <f>J13/I13*100</f>
        <v>28.005725190839691</v>
      </c>
      <c r="L13" s="27">
        <f>C13+F13+I13</f>
        <v>81291</v>
      </c>
      <c r="M13" s="41">
        <f>D13+G13+J13</f>
        <v>33358</v>
      </c>
      <c r="N13" s="39">
        <f>M13/L13*100</f>
        <v>41.03529295986025</v>
      </c>
      <c r="O13" s="27">
        <f>ROUND(O7/100,0)</f>
        <v>46314</v>
      </c>
      <c r="P13" s="41">
        <f>ROUND(P7/100,0)</f>
        <v>26646</v>
      </c>
      <c r="Q13" s="39">
        <f>P13/O13*100</f>
        <v>57.533359243425316</v>
      </c>
      <c r="R13" s="27">
        <v>127604</v>
      </c>
      <c r="S13" s="41">
        <f>M13+P13</f>
        <v>60004</v>
      </c>
      <c r="T13" s="39">
        <f>S13/R13*100</f>
        <v>47.023604275728033</v>
      </c>
    </row>
    <row r="14" spans="1:20" x14ac:dyDescent="0.25">
      <c r="C14" s="27">
        <f t="shared" ref="C14:D16" si="0">ROUND(C8/100,0)</f>
        <v>3936</v>
      </c>
      <c r="D14" s="41">
        <f t="shared" si="0"/>
        <v>1322</v>
      </c>
      <c r="E14" s="39">
        <f t="shared" ref="E14:E17" si="1">D14/C14*100</f>
        <v>33.587398373983739</v>
      </c>
      <c r="F14" s="27">
        <f t="shared" ref="F14:G14" si="2">ROUND(F8/100,0)</f>
        <v>0</v>
      </c>
      <c r="G14" s="41">
        <f t="shared" si="2"/>
        <v>0</v>
      </c>
      <c r="H14" s="39" t="e">
        <f t="shared" ref="H14:H17" si="3">G14/F14*100</f>
        <v>#DIV/0!</v>
      </c>
      <c r="I14" s="27">
        <f t="shared" ref="I14:J14" si="4">ROUND(I8/100,0)</f>
        <v>0</v>
      </c>
      <c r="J14" s="41">
        <f t="shared" si="4"/>
        <v>29</v>
      </c>
      <c r="K14" s="39" t="e">
        <f t="shared" ref="K14:K17" si="5">J14/I14*100</f>
        <v>#DIV/0!</v>
      </c>
      <c r="L14" s="27">
        <f t="shared" ref="L14:L16" si="6">C14+F14+I14</f>
        <v>3936</v>
      </c>
      <c r="M14" s="41">
        <f t="shared" ref="M14:M16" si="7">D14+G14+J14</f>
        <v>1351</v>
      </c>
      <c r="N14" s="39">
        <f t="shared" ref="N14:N17" si="8">M14/L14*100</f>
        <v>34.324186991869922</v>
      </c>
      <c r="O14" s="27">
        <f t="shared" ref="O14:P14" si="9">ROUND(O8/100,0)</f>
        <v>130</v>
      </c>
      <c r="P14" s="41">
        <f t="shared" si="9"/>
        <v>7</v>
      </c>
      <c r="Q14" s="39">
        <f t="shared" ref="Q14:Q17" si="10">P14/O14*100</f>
        <v>5.384615384615385</v>
      </c>
      <c r="R14" s="27">
        <f t="shared" ref="R14:R15" si="11">L14+O14</f>
        <v>4066</v>
      </c>
      <c r="S14" s="41">
        <f t="shared" ref="S14:S16" si="12">M14+P14</f>
        <v>1358</v>
      </c>
      <c r="T14" s="39">
        <f t="shared" ref="T14:T17" si="13">S14/R14*100</f>
        <v>33.398917855386131</v>
      </c>
    </row>
    <row r="15" spans="1:20" x14ac:dyDescent="0.25">
      <c r="C15" s="27">
        <f t="shared" si="0"/>
        <v>18977</v>
      </c>
      <c r="D15" s="41">
        <f t="shared" si="0"/>
        <v>8002</v>
      </c>
      <c r="E15" s="39">
        <f t="shared" si="1"/>
        <v>42.166833535332245</v>
      </c>
      <c r="F15" s="27">
        <f t="shared" ref="F15:G15" si="14">ROUND(F9/100,0)</f>
        <v>2450</v>
      </c>
      <c r="G15" s="41">
        <f t="shared" si="14"/>
        <v>1419</v>
      </c>
      <c r="H15" s="39">
        <f t="shared" si="3"/>
        <v>57.918367346938773</v>
      </c>
      <c r="I15" s="27">
        <f t="shared" ref="I15:J15" si="15">ROUND(I9/100,0)</f>
        <v>1500</v>
      </c>
      <c r="J15" s="41">
        <f t="shared" si="15"/>
        <v>35</v>
      </c>
      <c r="K15" s="39">
        <f t="shared" si="5"/>
        <v>2.3333333333333335</v>
      </c>
      <c r="L15" s="27">
        <f t="shared" si="6"/>
        <v>22927</v>
      </c>
      <c r="M15" s="41">
        <f t="shared" si="7"/>
        <v>9456</v>
      </c>
      <c r="N15" s="39">
        <f t="shared" si="8"/>
        <v>41.243948183364594</v>
      </c>
      <c r="O15" s="27">
        <f t="shared" ref="O15:P15" si="16">ROUND(O9/100,0)</f>
        <v>986</v>
      </c>
      <c r="P15" s="41">
        <f t="shared" si="16"/>
        <v>106</v>
      </c>
      <c r="Q15" s="39">
        <f t="shared" si="10"/>
        <v>10.750507099391481</v>
      </c>
      <c r="R15" s="27">
        <f t="shared" si="11"/>
        <v>23913</v>
      </c>
      <c r="S15" s="41">
        <v>9561</v>
      </c>
      <c r="T15" s="39">
        <f t="shared" si="13"/>
        <v>39.982436331702417</v>
      </c>
    </row>
    <row r="16" spans="1:20" x14ac:dyDescent="0.25">
      <c r="C16" s="27">
        <f t="shared" si="0"/>
        <v>4276</v>
      </c>
      <c r="D16" s="41">
        <f t="shared" si="0"/>
        <v>1096</v>
      </c>
      <c r="E16" s="39">
        <f t="shared" si="1"/>
        <v>25.631431244153411</v>
      </c>
      <c r="F16" s="27">
        <f t="shared" ref="F16:G16" si="17">ROUND(F10/100,0)</f>
        <v>1050</v>
      </c>
      <c r="G16" s="41">
        <f t="shared" si="17"/>
        <v>9</v>
      </c>
      <c r="H16" s="39">
        <f t="shared" si="3"/>
        <v>0.85714285714285721</v>
      </c>
      <c r="I16" s="27">
        <f t="shared" ref="I16:J16" si="18">ROUND(I10/100,0)</f>
        <v>320</v>
      </c>
      <c r="J16" s="41">
        <f t="shared" si="18"/>
        <v>162</v>
      </c>
      <c r="K16" s="39">
        <f t="shared" si="5"/>
        <v>50.625</v>
      </c>
      <c r="L16" s="27">
        <f t="shared" si="6"/>
        <v>5646</v>
      </c>
      <c r="M16" s="41">
        <f t="shared" si="7"/>
        <v>1267</v>
      </c>
      <c r="N16" s="39">
        <f t="shared" si="8"/>
        <v>22.440665958200494</v>
      </c>
      <c r="O16" s="27">
        <f t="shared" ref="O16:P16" si="19">ROUND(O10/100,0)</f>
        <v>270</v>
      </c>
      <c r="P16" s="41">
        <f t="shared" si="19"/>
        <v>71</v>
      </c>
      <c r="Q16" s="39">
        <f t="shared" si="10"/>
        <v>26.296296296296294</v>
      </c>
      <c r="R16" s="27">
        <v>5917</v>
      </c>
      <c r="S16" s="41">
        <f t="shared" si="12"/>
        <v>1338</v>
      </c>
      <c r="T16" s="39">
        <f t="shared" si="13"/>
        <v>22.612810545884741</v>
      </c>
    </row>
    <row r="17" spans="3:20" x14ac:dyDescent="0.25">
      <c r="C17" s="27">
        <f>SUM(C13:C16)</f>
        <v>66500</v>
      </c>
      <c r="D17" s="41">
        <v>25345</v>
      </c>
      <c r="E17" s="39">
        <f t="shared" si="1"/>
        <v>38.112781954887218</v>
      </c>
      <c r="F17" s="27">
        <f>SUM(F13:F16)</f>
        <v>35000</v>
      </c>
      <c r="G17" s="41">
        <f>SUM(G13:G16)</f>
        <v>16925</v>
      </c>
      <c r="H17" s="39">
        <f t="shared" si="3"/>
        <v>48.357142857142861</v>
      </c>
      <c r="I17" s="27">
        <f>SUM(I13:I16)</f>
        <v>12300</v>
      </c>
      <c r="J17" s="41">
        <f>SUM(J13:J16)</f>
        <v>3161</v>
      </c>
      <c r="K17" s="39">
        <f t="shared" si="5"/>
        <v>25.699186991869922</v>
      </c>
      <c r="L17" s="27">
        <f>SUM(L13:L16)</f>
        <v>113800</v>
      </c>
      <c r="M17" s="41">
        <v>45431</v>
      </c>
      <c r="N17" s="39">
        <f t="shared" si="8"/>
        <v>39.921792618629176</v>
      </c>
      <c r="O17" s="27">
        <f>SUM(O13:O16)</f>
        <v>47700</v>
      </c>
      <c r="P17" s="41">
        <f>SUM(P13:P16)</f>
        <v>26830</v>
      </c>
      <c r="Q17" s="39">
        <f t="shared" si="10"/>
        <v>56.24737945492663</v>
      </c>
      <c r="R17" s="27">
        <f>SUM(R13:R16)</f>
        <v>161500</v>
      </c>
      <c r="S17" s="41">
        <f>SUM(S13:S16)</f>
        <v>72261</v>
      </c>
      <c r="T17" s="39">
        <f t="shared" si="13"/>
        <v>44.743653250773995</v>
      </c>
    </row>
    <row r="18" spans="3:20" x14ac:dyDescent="0.25">
      <c r="Q18" s="40"/>
      <c r="T18" s="39"/>
    </row>
  </sheetData>
  <mergeCells count="12">
    <mergeCell ref="O5:Q5"/>
    <mergeCell ref="R5:T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M10" sqref="M10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3" width="10.5703125" style="27" customWidth="1"/>
    <col min="4" max="4" width="10.7109375" style="27" customWidth="1"/>
    <col min="5" max="5" width="10.5703125" style="30" customWidth="1"/>
  </cols>
  <sheetData>
    <row r="1" spans="1:5" ht="15.75" x14ac:dyDescent="0.25">
      <c r="A1" s="38">
        <v>1</v>
      </c>
      <c r="B1" s="33" t="s">
        <v>56</v>
      </c>
      <c r="C1" s="38">
        <v>1465</v>
      </c>
      <c r="D1" s="38">
        <v>301</v>
      </c>
      <c r="E1" s="34">
        <v>20.551452015892306</v>
      </c>
    </row>
    <row r="2" spans="1:5" s="35" customFormat="1" ht="15.75" x14ac:dyDescent="0.25">
      <c r="A2" s="38">
        <v>2</v>
      </c>
      <c r="B2" s="33" t="s">
        <v>55</v>
      </c>
      <c r="C2" s="38">
        <v>4214</v>
      </c>
      <c r="D2" s="38">
        <v>896</v>
      </c>
      <c r="E2" s="34">
        <v>21.261247579634762</v>
      </c>
    </row>
    <row r="3" spans="1:5" s="35" customFormat="1" ht="15.75" x14ac:dyDescent="0.25">
      <c r="A3" s="38">
        <v>3</v>
      </c>
      <c r="B3" s="33" t="s">
        <v>19</v>
      </c>
      <c r="C3" s="38">
        <v>6105</v>
      </c>
      <c r="D3" s="38">
        <v>1446</v>
      </c>
      <c r="E3" s="34">
        <v>23.692918054913985</v>
      </c>
    </row>
    <row r="4" spans="1:5" s="35" customFormat="1" ht="15.75" x14ac:dyDescent="0.25">
      <c r="A4" s="38">
        <v>4</v>
      </c>
      <c r="B4" s="33" t="s">
        <v>35</v>
      </c>
      <c r="C4" s="38">
        <v>3431</v>
      </c>
      <c r="D4" s="38">
        <v>820</v>
      </c>
      <c r="E4" s="34">
        <v>23.895776068371084</v>
      </c>
    </row>
    <row r="5" spans="1:5" s="35" customFormat="1" ht="15.75" x14ac:dyDescent="0.25">
      <c r="A5" s="38">
        <v>5</v>
      </c>
      <c r="B5" s="33" t="s">
        <v>36</v>
      </c>
      <c r="C5" s="38">
        <v>9904</v>
      </c>
      <c r="D5" s="38">
        <v>2777</v>
      </c>
      <c r="E5" s="34">
        <v>28.042183272081093</v>
      </c>
    </row>
    <row r="6" spans="1:5" s="35" customFormat="1" ht="15.75" x14ac:dyDescent="0.25">
      <c r="A6" s="38">
        <v>6</v>
      </c>
      <c r="B6" s="33" t="s">
        <v>33</v>
      </c>
      <c r="C6" s="38">
        <v>44</v>
      </c>
      <c r="D6" s="38">
        <v>13</v>
      </c>
      <c r="E6" s="34">
        <v>28.883272058823529</v>
      </c>
    </row>
    <row r="7" spans="1:5" s="35" customFormat="1" ht="15.75" x14ac:dyDescent="0.25">
      <c r="A7" s="38">
        <v>7</v>
      </c>
      <c r="B7" s="33" t="s">
        <v>25</v>
      </c>
      <c r="C7" s="38">
        <v>7839</v>
      </c>
      <c r="D7" s="38">
        <v>2370</v>
      </c>
      <c r="E7" s="34">
        <v>30.23818605582721</v>
      </c>
    </row>
    <row r="8" spans="1:5" s="35" customFormat="1" ht="15.75" x14ac:dyDescent="0.25">
      <c r="A8" s="38">
        <v>8</v>
      </c>
      <c r="B8" s="33" t="s">
        <v>51</v>
      </c>
      <c r="C8" s="38">
        <v>11865</v>
      </c>
      <c r="D8" s="38">
        <v>3808</v>
      </c>
      <c r="E8" s="34">
        <v>32.095465007597788</v>
      </c>
    </row>
    <row r="9" spans="1:5" s="35" customFormat="1" ht="15.75" x14ac:dyDescent="0.25">
      <c r="A9" s="38">
        <v>9</v>
      </c>
      <c r="B9" s="33" t="s">
        <v>47</v>
      </c>
      <c r="C9" s="38">
        <v>4066</v>
      </c>
      <c r="D9" s="38">
        <v>1358</v>
      </c>
      <c r="E9" s="34">
        <v>33.388011873522885</v>
      </c>
    </row>
    <row r="10" spans="1:5" s="35" customFormat="1" ht="15.75" x14ac:dyDescent="0.25">
      <c r="A10" s="38">
        <v>10</v>
      </c>
      <c r="B10" s="33" t="s">
        <v>30</v>
      </c>
      <c r="C10" s="38">
        <v>1968</v>
      </c>
      <c r="D10" s="38">
        <v>697</v>
      </c>
      <c r="E10" s="34">
        <v>35.413945403627899</v>
      </c>
    </row>
    <row r="11" spans="1:5" s="35" customFormat="1" ht="15.75" x14ac:dyDescent="0.25">
      <c r="A11" s="38">
        <v>11</v>
      </c>
      <c r="B11" s="33" t="s">
        <v>20</v>
      </c>
      <c r="C11" s="38">
        <v>8039</v>
      </c>
      <c r="D11" s="38">
        <v>2881</v>
      </c>
      <c r="E11" s="34">
        <v>35.840297930087431</v>
      </c>
    </row>
    <row r="12" spans="1:5" s="35" customFormat="1" ht="15.75" x14ac:dyDescent="0.25">
      <c r="A12" s="38">
        <v>12</v>
      </c>
      <c r="B12" s="33" t="s">
        <v>23</v>
      </c>
      <c r="C12" s="38">
        <v>8396</v>
      </c>
      <c r="D12" s="38">
        <v>3300</v>
      </c>
      <c r="E12" s="34">
        <v>39.306399688430112</v>
      </c>
    </row>
    <row r="13" spans="1:5" s="35" customFormat="1" ht="15.75" x14ac:dyDescent="0.25">
      <c r="A13" s="38">
        <v>13</v>
      </c>
      <c r="B13" s="33" t="s">
        <v>21</v>
      </c>
      <c r="C13" s="38">
        <v>5050</v>
      </c>
      <c r="D13" s="38">
        <v>2022</v>
      </c>
      <c r="E13" s="34">
        <v>40.046930693069307</v>
      </c>
    </row>
    <row r="14" spans="1:5" s="35" customFormat="1" ht="15.75" x14ac:dyDescent="0.25">
      <c r="A14" s="38">
        <v>14</v>
      </c>
      <c r="B14" s="33" t="s">
        <v>18</v>
      </c>
      <c r="C14" s="38">
        <v>6869</v>
      </c>
      <c r="D14" s="38">
        <v>2790</v>
      </c>
      <c r="E14" s="34">
        <v>40.615223812372896</v>
      </c>
    </row>
    <row r="15" spans="1:5" s="35" customFormat="1" ht="15.75" x14ac:dyDescent="0.25">
      <c r="A15" s="38">
        <v>15</v>
      </c>
      <c r="B15" s="33" t="s">
        <v>32</v>
      </c>
      <c r="C15" s="38">
        <v>261</v>
      </c>
      <c r="D15" s="38">
        <v>110</v>
      </c>
      <c r="E15" s="34">
        <v>42.315805622674795</v>
      </c>
    </row>
    <row r="16" spans="1:5" s="35" customFormat="1" ht="15.75" x14ac:dyDescent="0.25">
      <c r="A16" s="38">
        <v>16</v>
      </c>
      <c r="B16" s="33" t="s">
        <v>38</v>
      </c>
      <c r="C16" s="38">
        <v>33</v>
      </c>
      <c r="D16" s="38">
        <v>15</v>
      </c>
      <c r="E16" s="34">
        <v>44.283995186522262</v>
      </c>
    </row>
    <row r="17" spans="1:5" s="35" customFormat="1" ht="15.75" x14ac:dyDescent="0.25">
      <c r="A17" s="38">
        <v>17</v>
      </c>
      <c r="B17" s="33" t="s">
        <v>34</v>
      </c>
      <c r="C17" s="38">
        <v>39</v>
      </c>
      <c r="D17" s="38">
        <v>17</v>
      </c>
      <c r="E17" s="34">
        <v>44.458829621957534</v>
      </c>
    </row>
  </sheetData>
  <sortState ref="A1:E33">
    <sortCondition ref="E1:E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49" t="s">
        <v>59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8.75" x14ac:dyDescent="0.3">
      <c r="A3" s="50" t="str">
        <f>Sheet1!A3</f>
        <v xml:space="preserve">BANK WISE PERFORMANCE : ANNUAL CREDIT PLAN AS ON : 30.09.2021 </v>
      </c>
      <c r="B3" s="51"/>
      <c r="C3" s="51"/>
      <c r="D3" s="51"/>
      <c r="E3" s="51"/>
      <c r="F3" s="51"/>
      <c r="G3" s="51"/>
      <c r="H3" s="51"/>
      <c r="I3" s="51"/>
      <c r="J3" s="52"/>
    </row>
    <row r="4" spans="1:10" ht="18.75" x14ac:dyDescent="0.3">
      <c r="A4" s="53" t="s">
        <v>60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45" customHeight="1" x14ac:dyDescent="0.25">
      <c r="A5" s="16" t="s">
        <v>3</v>
      </c>
      <c r="B5" s="17" t="s">
        <v>61</v>
      </c>
      <c r="C5" s="45" t="s">
        <v>62</v>
      </c>
      <c r="D5" s="45"/>
      <c r="E5" s="45"/>
      <c r="F5" s="54" t="s">
        <v>63</v>
      </c>
      <c r="G5" s="54"/>
      <c r="H5" s="54"/>
      <c r="I5" s="54" t="s">
        <v>64</v>
      </c>
      <c r="J5" s="54"/>
    </row>
    <row r="6" spans="1:10" x14ac:dyDescent="0.25">
      <c r="A6" s="16"/>
      <c r="B6" s="17"/>
      <c r="C6" s="16" t="s">
        <v>11</v>
      </c>
      <c r="D6" s="16" t="s">
        <v>12</v>
      </c>
      <c r="E6" s="17" t="s">
        <v>13</v>
      </c>
      <c r="F6" s="16" t="s">
        <v>11</v>
      </c>
      <c r="G6" s="16" t="s">
        <v>12</v>
      </c>
      <c r="H6" s="17" t="s">
        <v>13</v>
      </c>
      <c r="I6" s="17" t="s">
        <v>65</v>
      </c>
      <c r="J6" s="3" t="s">
        <v>12</v>
      </c>
    </row>
    <row r="7" spans="1:10" x14ac:dyDescent="0.25">
      <c r="A7" s="18"/>
      <c r="B7" s="18" t="s">
        <v>14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66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66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67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46</v>
      </c>
      <c r="C47" s="5" t="s">
        <v>68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69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70</v>
      </c>
      <c r="C50" s="5" t="s">
        <v>68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71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72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2019-11-29T10:37:58Z</cp:lastPrinted>
  <dcterms:created xsi:type="dcterms:W3CDTF">2013-08-22T12:33:56Z</dcterms:created>
  <dcterms:modified xsi:type="dcterms:W3CDTF">2021-12-07T08:19:14Z</dcterms:modified>
</cp:coreProperties>
</file>