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5655" windowHeight="6660"/>
  </bookViews>
  <sheets>
    <sheet name="ACP" sheetId="5" r:id="rId1"/>
  </sheets>
  <calcPr calcId="125725"/>
</workbook>
</file>

<file path=xl/calcChain.xml><?xml version="1.0" encoding="utf-8"?>
<calcChain xmlns="http://schemas.openxmlformats.org/spreadsheetml/2006/main">
  <c r="O57" i="5"/>
  <c r="O52"/>
  <c r="O46"/>
  <c r="I57"/>
  <c r="I52"/>
  <c r="I46"/>
  <c r="O58" l="1"/>
  <c r="I58"/>
  <c r="P57"/>
  <c r="K57"/>
  <c r="J57"/>
  <c r="G57"/>
  <c r="F57"/>
  <c r="D57"/>
  <c r="C57"/>
  <c r="Q56"/>
  <c r="M56"/>
  <c r="S56" s="1"/>
  <c r="L56"/>
  <c r="R56" s="1"/>
  <c r="K56"/>
  <c r="H56"/>
  <c r="E56"/>
  <c r="Q55"/>
  <c r="M55"/>
  <c r="N55" s="1"/>
  <c r="L55"/>
  <c r="R55" s="1"/>
  <c r="K55"/>
  <c r="H55"/>
  <c r="E55"/>
  <c r="Q54"/>
  <c r="M54"/>
  <c r="S54" s="1"/>
  <c r="L54"/>
  <c r="R54" s="1"/>
  <c r="K54"/>
  <c r="H54"/>
  <c r="E54"/>
  <c r="S53"/>
  <c r="R53"/>
  <c r="Q52"/>
  <c r="P52"/>
  <c r="J52"/>
  <c r="K52"/>
  <c r="G52"/>
  <c r="H52" s="1"/>
  <c r="F52"/>
  <c r="D52"/>
  <c r="C52"/>
  <c r="E52" s="1"/>
  <c r="Q51"/>
  <c r="M51"/>
  <c r="S51" s="1"/>
  <c r="L51"/>
  <c r="R51" s="1"/>
  <c r="K51"/>
  <c r="H51"/>
  <c r="E51"/>
  <c r="Q50"/>
  <c r="M50"/>
  <c r="S50" s="1"/>
  <c r="L50"/>
  <c r="R50" s="1"/>
  <c r="K50"/>
  <c r="H50"/>
  <c r="E50"/>
  <c r="Q49"/>
  <c r="M49"/>
  <c r="N49" s="1"/>
  <c r="L49"/>
  <c r="R49" s="1"/>
  <c r="K49"/>
  <c r="H49"/>
  <c r="E49"/>
  <c r="P46"/>
  <c r="Q46" s="1"/>
  <c r="J46"/>
  <c r="M46" s="1"/>
  <c r="G46"/>
  <c r="F46"/>
  <c r="H46" s="1"/>
  <c r="D46"/>
  <c r="E46" s="1"/>
  <c r="C46"/>
  <c r="Q45"/>
  <c r="M45"/>
  <c r="S45" s="1"/>
  <c r="L45"/>
  <c r="R45" s="1"/>
  <c r="K45"/>
  <c r="H45"/>
  <c r="E45"/>
  <c r="Q44"/>
  <c r="M44"/>
  <c r="S44" s="1"/>
  <c r="L44"/>
  <c r="R44" s="1"/>
  <c r="K44"/>
  <c r="H44"/>
  <c r="E44"/>
  <c r="Q43"/>
  <c r="M43"/>
  <c r="S43" s="1"/>
  <c r="L43"/>
  <c r="R43" s="1"/>
  <c r="K43"/>
  <c r="H43"/>
  <c r="E43"/>
  <c r="Q42"/>
  <c r="M42"/>
  <c r="S42" s="1"/>
  <c r="L42"/>
  <c r="R42" s="1"/>
  <c r="K42"/>
  <c r="H42"/>
  <c r="E42"/>
  <c r="Q41"/>
  <c r="M41"/>
  <c r="S41" s="1"/>
  <c r="L41"/>
  <c r="R41" s="1"/>
  <c r="K41"/>
  <c r="H41"/>
  <c r="E41"/>
  <c r="Q40"/>
  <c r="M40"/>
  <c r="S40" s="1"/>
  <c r="L40"/>
  <c r="R40" s="1"/>
  <c r="K40"/>
  <c r="H40"/>
  <c r="E40"/>
  <c r="Q39"/>
  <c r="M39"/>
  <c r="S39" s="1"/>
  <c r="L39"/>
  <c r="R39" s="1"/>
  <c r="K39"/>
  <c r="H39"/>
  <c r="E39"/>
  <c r="Q38"/>
  <c r="M38"/>
  <c r="S38" s="1"/>
  <c r="L38"/>
  <c r="R38" s="1"/>
  <c r="K38"/>
  <c r="H38"/>
  <c r="E38"/>
  <c r="Q37"/>
  <c r="M37"/>
  <c r="L37"/>
  <c r="R37" s="1"/>
  <c r="K37"/>
  <c r="H37"/>
  <c r="E37"/>
  <c r="Q36"/>
  <c r="M36"/>
  <c r="S36" s="1"/>
  <c r="L36"/>
  <c r="R36" s="1"/>
  <c r="K36"/>
  <c r="H36"/>
  <c r="E36"/>
  <c r="Q35"/>
  <c r="M35"/>
  <c r="S35" s="1"/>
  <c r="L35"/>
  <c r="R35" s="1"/>
  <c r="K35"/>
  <c r="H35"/>
  <c r="E35"/>
  <c r="M34"/>
  <c r="L34"/>
  <c r="Q33"/>
  <c r="M33"/>
  <c r="L33"/>
  <c r="R33" s="1"/>
  <c r="K33"/>
  <c r="H33"/>
  <c r="E33"/>
  <c r="Q32"/>
  <c r="M32"/>
  <c r="S32" s="1"/>
  <c r="L32"/>
  <c r="R32" s="1"/>
  <c r="K32"/>
  <c r="H32"/>
  <c r="E32"/>
  <c r="Q31"/>
  <c r="M31"/>
  <c r="L31"/>
  <c r="R31" s="1"/>
  <c r="K31"/>
  <c r="H31"/>
  <c r="E31"/>
  <c r="S30"/>
  <c r="R30"/>
  <c r="Q29"/>
  <c r="M29"/>
  <c r="S29" s="1"/>
  <c r="L29"/>
  <c r="R29" s="1"/>
  <c r="K29"/>
  <c r="H29"/>
  <c r="E29"/>
  <c r="Q28"/>
  <c r="M28"/>
  <c r="S28" s="1"/>
  <c r="L28"/>
  <c r="R28" s="1"/>
  <c r="K28"/>
  <c r="H28"/>
  <c r="E28"/>
  <c r="Q27"/>
  <c r="M27"/>
  <c r="L27"/>
  <c r="R27" s="1"/>
  <c r="K27"/>
  <c r="H27"/>
  <c r="E27"/>
  <c r="Q26"/>
  <c r="M26"/>
  <c r="S26" s="1"/>
  <c r="L26"/>
  <c r="R26" s="1"/>
  <c r="K26"/>
  <c r="H26"/>
  <c r="E26"/>
  <c r="Q25"/>
  <c r="M25"/>
  <c r="S25" s="1"/>
  <c r="L25"/>
  <c r="R25" s="1"/>
  <c r="K25"/>
  <c r="H25"/>
  <c r="E25"/>
  <c r="Q24"/>
  <c r="M24"/>
  <c r="S24" s="1"/>
  <c r="L24"/>
  <c r="R24" s="1"/>
  <c r="K24"/>
  <c r="H24"/>
  <c r="E24"/>
  <c r="Q23"/>
  <c r="M23"/>
  <c r="L23"/>
  <c r="R23" s="1"/>
  <c r="K23"/>
  <c r="H23"/>
  <c r="E23"/>
  <c r="Q22"/>
  <c r="M22"/>
  <c r="S22" s="1"/>
  <c r="L22"/>
  <c r="R22" s="1"/>
  <c r="K22"/>
  <c r="H22"/>
  <c r="E22"/>
  <c r="Q21"/>
  <c r="M21"/>
  <c r="S21" s="1"/>
  <c r="L21"/>
  <c r="R21" s="1"/>
  <c r="K21"/>
  <c r="H21"/>
  <c r="E21"/>
  <c r="Q20"/>
  <c r="M20"/>
  <c r="S20" s="1"/>
  <c r="L20"/>
  <c r="R20" s="1"/>
  <c r="K20"/>
  <c r="H20"/>
  <c r="E20"/>
  <c r="Q19"/>
  <c r="M19"/>
  <c r="S19" s="1"/>
  <c r="L19"/>
  <c r="R19" s="1"/>
  <c r="K19"/>
  <c r="H19"/>
  <c r="E19"/>
  <c r="Q18"/>
  <c r="M18"/>
  <c r="S18" s="1"/>
  <c r="L18"/>
  <c r="R18" s="1"/>
  <c r="K18"/>
  <c r="H18"/>
  <c r="E18"/>
  <c r="Q17"/>
  <c r="M17"/>
  <c r="S17" s="1"/>
  <c r="L17"/>
  <c r="R17" s="1"/>
  <c r="K17"/>
  <c r="H17"/>
  <c r="E17"/>
  <c r="Q16"/>
  <c r="M16"/>
  <c r="S16" s="1"/>
  <c r="L16"/>
  <c r="R16" s="1"/>
  <c r="K16"/>
  <c r="H16"/>
  <c r="E16"/>
  <c r="S15"/>
  <c r="R15"/>
  <c r="Q14"/>
  <c r="M14"/>
  <c r="S14" s="1"/>
  <c r="L14"/>
  <c r="R14" s="1"/>
  <c r="K14"/>
  <c r="H14"/>
  <c r="E14"/>
  <c r="Q13"/>
  <c r="M13"/>
  <c r="L13"/>
  <c r="R13" s="1"/>
  <c r="K13"/>
  <c r="H13"/>
  <c r="E13"/>
  <c r="Q12"/>
  <c r="M12"/>
  <c r="S12" s="1"/>
  <c r="L12"/>
  <c r="R12" s="1"/>
  <c r="K12"/>
  <c r="H12"/>
  <c r="E12"/>
  <c r="Q11"/>
  <c r="M11"/>
  <c r="L11"/>
  <c r="R11" s="1"/>
  <c r="K11"/>
  <c r="H11"/>
  <c r="E11"/>
  <c r="Q10"/>
  <c r="M10"/>
  <c r="S10" s="1"/>
  <c r="L10"/>
  <c r="R10" s="1"/>
  <c r="K10"/>
  <c r="H10"/>
  <c r="E10"/>
  <c r="Q9"/>
  <c r="M9"/>
  <c r="S9" s="1"/>
  <c r="L9"/>
  <c r="R9" s="1"/>
  <c r="K9"/>
  <c r="H9"/>
  <c r="E9"/>
  <c r="Q8"/>
  <c r="M8"/>
  <c r="S8" s="1"/>
  <c r="L8"/>
  <c r="R8" s="1"/>
  <c r="K8"/>
  <c r="H8"/>
  <c r="E8"/>
  <c r="N10" l="1"/>
  <c r="M52"/>
  <c r="N54"/>
  <c r="C58"/>
  <c r="F58"/>
  <c r="L57"/>
  <c r="N12"/>
  <c r="N13"/>
  <c r="N20"/>
  <c r="N23"/>
  <c r="N28"/>
  <c r="N31"/>
  <c r="N33"/>
  <c r="N37"/>
  <c r="N40"/>
  <c r="K46"/>
  <c r="D58"/>
  <c r="E58" s="1"/>
  <c r="S52"/>
  <c r="G58"/>
  <c r="H58" s="1"/>
  <c r="M57"/>
  <c r="N18"/>
  <c r="N26"/>
  <c r="N38"/>
  <c r="S46"/>
  <c r="N8"/>
  <c r="N16"/>
  <c r="N11"/>
  <c r="N14"/>
  <c r="N22"/>
  <c r="N27"/>
  <c r="N32"/>
  <c r="N42"/>
  <c r="N50"/>
  <c r="N56"/>
  <c r="N24"/>
  <c r="N36"/>
  <c r="N44"/>
  <c r="T18"/>
  <c r="T26"/>
  <c r="T29"/>
  <c r="T38"/>
  <c r="T8"/>
  <c r="T16"/>
  <c r="T44"/>
  <c r="T12"/>
  <c r="T20"/>
  <c r="T28"/>
  <c r="T35"/>
  <c r="T40"/>
  <c r="T43"/>
  <c r="T51"/>
  <c r="T54"/>
  <c r="R46"/>
  <c r="T10"/>
  <c r="T21"/>
  <c r="T41"/>
  <c r="T19"/>
  <c r="T24"/>
  <c r="T36"/>
  <c r="T39"/>
  <c r="T9"/>
  <c r="T14"/>
  <c r="T17"/>
  <c r="T22"/>
  <c r="T25"/>
  <c r="T32"/>
  <c r="T42"/>
  <c r="T45"/>
  <c r="T50"/>
  <c r="T56"/>
  <c r="N57"/>
  <c r="M58"/>
  <c r="S57"/>
  <c r="S11"/>
  <c r="S13"/>
  <c r="S23"/>
  <c r="S27"/>
  <c r="S31"/>
  <c r="S33"/>
  <c r="S37"/>
  <c r="S49"/>
  <c r="S55"/>
  <c r="L46"/>
  <c r="L52"/>
  <c r="N52" s="1"/>
  <c r="N9"/>
  <c r="N17"/>
  <c r="N19"/>
  <c r="N21"/>
  <c r="N25"/>
  <c r="N29"/>
  <c r="N35"/>
  <c r="N39"/>
  <c r="N41"/>
  <c r="N43"/>
  <c r="N45"/>
  <c r="N51"/>
  <c r="H57"/>
  <c r="J58"/>
  <c r="K58" s="1"/>
  <c r="R57"/>
  <c r="P58"/>
  <c r="E57"/>
  <c r="Q57"/>
  <c r="L58" l="1"/>
  <c r="R58" s="1"/>
  <c r="R52"/>
  <c r="T46"/>
  <c r="T31"/>
  <c r="T11"/>
  <c r="T33"/>
  <c r="T57"/>
  <c r="T37"/>
  <c r="S58"/>
  <c r="Q58"/>
  <c r="T49"/>
  <c r="T27"/>
  <c r="N46"/>
  <c r="T52"/>
  <c r="T55"/>
  <c r="T13"/>
  <c r="T23"/>
  <c r="N58"/>
  <c r="T58" l="1"/>
</calcChain>
</file>

<file path=xl/sharedStrings.xml><?xml version="1.0" encoding="utf-8"?>
<sst xmlns="http://schemas.openxmlformats.org/spreadsheetml/2006/main" count="83" uniqueCount="67">
  <si>
    <t>STATE LEVEL BANKERS' COMMITTEE BIHAR, PATNA</t>
  </si>
  <si>
    <t>(CONVENOR- STATE BANK OF INDIA)</t>
  </si>
  <si>
    <t>BANK WISE PERFORMANCE : ANNUAL CREDIT PLAN AS ON :31.03.2014</t>
  </si>
  <si>
    <t>Rs. In Lakh</t>
  </si>
  <si>
    <t>SL</t>
  </si>
  <si>
    <t xml:space="preserve">BANK NAME </t>
  </si>
  <si>
    <t>AGRICULTURE</t>
  </si>
  <si>
    <t>M S E</t>
  </si>
  <si>
    <t>O P S</t>
  </si>
  <si>
    <t>TOTAL</t>
  </si>
  <si>
    <t>N P S</t>
  </si>
  <si>
    <t>GRAND TOTAL</t>
  </si>
  <si>
    <t>TARGET</t>
  </si>
  <si>
    <t>ACHIE</t>
  </si>
  <si>
    <t>%ACH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</si>
  <si>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</si>
  <si>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</si>
  <si>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</si>
  <si>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</si>
  <si>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</si>
  <si>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</si>
  <si>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</si>
  <si>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</si>
  <si>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OTHERS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</si>
  <si>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</si>
  <si>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</si>
  <si>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</si>
  <si>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</si>
  <si>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</si>
  <si>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</si>
  <si>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</si>
  <si>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</si>
  <si>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</si>
  <si>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</si>
  <si>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</si>
  <si>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</si>
  <si>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</si>
  <si>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</si>
  <si>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SBI ASSOCIATES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</si>
  <si>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</si>
  <si>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</si>
  <si>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</si>
  <si>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</si>
  <si>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</si>
  <si>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</si>
  <si>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</si>
  <si>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</si>
  <si>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</si>
  <si>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</si>
  <si>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</si>
  <si>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</si>
  <si>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</si>
  <si>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</si>
  <si>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TOTAL COMMERCIAL BANK</t>
  </si>
  <si>
    <t>CO-OPERATIVE BANKS</t>
  </si>
  <si>
    <t>LAND DEV. BANK</t>
  </si>
  <si>
    <t>STATE CO-OP. BANK</t>
  </si>
  <si>
    <t>BOMBAY M. CO-OP. BANK</t>
  </si>
  <si>
    <t>TUCB</t>
  </si>
  <si>
    <t>TOTAL COOPERATIVE BANK</t>
  </si>
  <si>
    <t>UTTAR BIHAR .G BANK</t>
  </si>
  <si>
    <t>REGIONAL BANKS</t>
  </si>
  <si>
    <t>MADHYA BIHAR GRAMIN BANK</t>
  </si>
  <si>
    <t>BIHAR GRAMIN BANK</t>
  </si>
  <si>
    <t>UTTAR BIHAR GRAMIN BANK</t>
  </si>
  <si>
    <t>TOTAL OF  R.R.Bs</t>
  </si>
  <si>
    <t>TOTAL FOR BIHAR</t>
  </si>
</sst>
</file>

<file path=xl/styles.xml><?xml version="1.0" encoding="utf-8"?>
<styleSheet xmlns="http://schemas.openxmlformats.org/spreadsheetml/2006/main">
  <numFmts count="1">
    <numFmt numFmtId="164" formatCode="0;[Red]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 wrapText="1"/>
    </xf>
    <xf numFmtId="10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/>
    <xf numFmtId="164" fontId="3" fillId="2" borderId="1" xfId="0" applyNumberFormat="1" applyFont="1" applyFill="1" applyBorder="1"/>
    <xf numFmtId="164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"/>
  <sheetViews>
    <sheetView tabSelected="1" topLeftCell="A22" workbookViewId="0">
      <selection activeCell="E15" sqref="E15"/>
    </sheetView>
  </sheetViews>
  <sheetFormatPr defaultRowHeight="15"/>
  <cols>
    <col min="1" max="1" width="3.7109375" style="1" customWidth="1"/>
    <col min="2" max="2" width="25.42578125" style="1" customWidth="1"/>
    <col min="3" max="4" width="9" style="1" bestFit="1" customWidth="1"/>
    <col min="5" max="5" width="10.140625" style="1" bestFit="1" customWidth="1"/>
    <col min="6" max="6" width="8.5703125" style="1" bestFit="1" customWidth="1"/>
    <col min="7" max="7" width="7.85546875" style="1" bestFit="1" customWidth="1"/>
    <col min="8" max="8" width="10.140625" style="1" bestFit="1" customWidth="1"/>
    <col min="9" max="9" width="8.5703125" style="1" bestFit="1" customWidth="1"/>
    <col min="10" max="10" width="7.85546875" style="1" bestFit="1" customWidth="1"/>
    <col min="11" max="13" width="9" style="1" bestFit="1" customWidth="1"/>
    <col min="14" max="14" width="10.140625" style="1" bestFit="1" customWidth="1"/>
    <col min="15" max="20" width="9" style="1" bestFit="1" customWidth="1"/>
    <col min="21" max="16384" width="9.140625" style="1"/>
  </cols>
  <sheetData>
    <row r="1" spans="1:20" ht="15.7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5.7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31.5" customHeight="1">
      <c r="A5" s="6" t="s">
        <v>4</v>
      </c>
      <c r="B5" s="6" t="s">
        <v>5</v>
      </c>
      <c r="C5" s="7" t="s">
        <v>6</v>
      </c>
      <c r="D5" s="7"/>
      <c r="E5" s="7"/>
      <c r="F5" s="7" t="s">
        <v>7</v>
      </c>
      <c r="G5" s="7"/>
      <c r="H5" s="7"/>
      <c r="I5" s="7" t="s">
        <v>8</v>
      </c>
      <c r="J5" s="7"/>
      <c r="K5" s="7"/>
      <c r="L5" s="7" t="s">
        <v>9</v>
      </c>
      <c r="M5" s="7"/>
      <c r="N5" s="7"/>
      <c r="O5" s="7" t="s">
        <v>10</v>
      </c>
      <c r="P5" s="7"/>
      <c r="Q5" s="7"/>
      <c r="R5" s="7" t="s">
        <v>11</v>
      </c>
      <c r="S5" s="7"/>
      <c r="T5" s="7"/>
    </row>
    <row r="6" spans="1:20" ht="15.75">
      <c r="A6" s="6"/>
      <c r="B6" s="6"/>
      <c r="C6" s="8" t="s">
        <v>12</v>
      </c>
      <c r="D6" s="8" t="s">
        <v>13</v>
      </c>
      <c r="E6" s="8" t="s">
        <v>14</v>
      </c>
      <c r="F6" s="8" t="s">
        <v>12</v>
      </c>
      <c r="G6" s="8" t="s">
        <v>13</v>
      </c>
      <c r="H6" s="8" t="s">
        <v>14</v>
      </c>
      <c r="I6" s="8" t="s">
        <v>12</v>
      </c>
      <c r="J6" s="8" t="s">
        <v>13</v>
      </c>
      <c r="K6" s="8" t="s">
        <v>14</v>
      </c>
      <c r="L6" s="8" t="s">
        <v>12</v>
      </c>
      <c r="M6" s="8" t="s">
        <v>13</v>
      </c>
      <c r="N6" s="8" t="s">
        <v>14</v>
      </c>
      <c r="O6" s="8" t="s">
        <v>12</v>
      </c>
      <c r="P6" s="8" t="s">
        <v>13</v>
      </c>
      <c r="Q6" s="8" t="s">
        <v>14</v>
      </c>
      <c r="R6" s="8" t="s">
        <v>12</v>
      </c>
      <c r="S6" s="8" t="s">
        <v>13</v>
      </c>
      <c r="T6" s="8" t="s">
        <v>14</v>
      </c>
    </row>
    <row r="7" spans="1:20" ht="15.75">
      <c r="A7" s="9"/>
      <c r="B7" s="9" t="s">
        <v>15</v>
      </c>
      <c r="C7" s="10"/>
      <c r="D7" s="10"/>
      <c r="E7" s="11"/>
      <c r="F7" s="10"/>
      <c r="G7" s="10"/>
      <c r="H7" s="11"/>
      <c r="I7" s="10"/>
      <c r="J7" s="10"/>
      <c r="K7" s="11"/>
      <c r="L7" s="10"/>
      <c r="M7" s="10"/>
      <c r="N7" s="11"/>
      <c r="O7" s="12"/>
      <c r="P7" s="12"/>
      <c r="Q7" s="11"/>
      <c r="R7" s="12"/>
      <c r="S7" s="12"/>
      <c r="T7" s="11"/>
    </row>
    <row r="8" spans="1:20" ht="15.75">
      <c r="A8" s="13">
        <v>1</v>
      </c>
      <c r="B8" s="13" t="s">
        <v>16</v>
      </c>
      <c r="C8" s="10">
        <v>461351</v>
      </c>
      <c r="D8" s="10">
        <v>403179</v>
      </c>
      <c r="E8" s="11">
        <f t="shared" ref="E8:E58" si="0">D8/C8</f>
        <v>0.87390945288944855</v>
      </c>
      <c r="F8" s="10">
        <v>80614</v>
      </c>
      <c r="G8" s="10">
        <v>145375</v>
      </c>
      <c r="H8" s="11">
        <f t="shared" ref="H8:H58" si="1">G8/F8</f>
        <v>1.8033468132086239</v>
      </c>
      <c r="I8" s="10">
        <v>130421</v>
      </c>
      <c r="J8" s="10">
        <v>102996</v>
      </c>
      <c r="K8" s="11">
        <f t="shared" ref="K8:K58" si="2">J8/I8</f>
        <v>0.7897194470215686</v>
      </c>
      <c r="L8" s="10">
        <f>SUM(I8+F8+C8)</f>
        <v>672386</v>
      </c>
      <c r="M8" s="10">
        <f>SUM(J8+G8+D8)</f>
        <v>651550</v>
      </c>
      <c r="N8" s="11">
        <f t="shared" ref="N8:N58" si="3">M8/L8</f>
        <v>0.96901184736148582</v>
      </c>
      <c r="O8" s="12">
        <v>683189</v>
      </c>
      <c r="P8" s="12">
        <v>565866</v>
      </c>
      <c r="Q8" s="11">
        <f t="shared" ref="Q8:Q58" si="4">P8/O8</f>
        <v>0.82827153247490815</v>
      </c>
      <c r="R8" s="13">
        <f>SUM(O8+L8)</f>
        <v>1355575</v>
      </c>
      <c r="S8" s="13">
        <f>SUM(P8+M8)</f>
        <v>1217416</v>
      </c>
      <c r="T8" s="11">
        <f t="shared" ref="T8:T58" si="5">S8/R8</f>
        <v>0.89808088818398102</v>
      </c>
    </row>
    <row r="9" spans="1:20" ht="15.75">
      <c r="A9" s="13">
        <v>2</v>
      </c>
      <c r="B9" s="13" t="s">
        <v>17</v>
      </c>
      <c r="C9" s="10">
        <v>316300</v>
      </c>
      <c r="D9" s="10">
        <v>300681</v>
      </c>
      <c r="E9" s="11">
        <f t="shared" si="0"/>
        <v>0.95061966487511851</v>
      </c>
      <c r="F9" s="10">
        <v>55231</v>
      </c>
      <c r="G9" s="10">
        <v>52066</v>
      </c>
      <c r="H9" s="11">
        <f t="shared" si="1"/>
        <v>0.94269522550741436</v>
      </c>
      <c r="I9" s="10">
        <v>43098</v>
      </c>
      <c r="J9" s="10">
        <v>40017</v>
      </c>
      <c r="K9" s="11">
        <f t="shared" si="2"/>
        <v>0.92851176388695533</v>
      </c>
      <c r="L9" s="10">
        <f t="shared" ref="L9:M57" si="6">SUM(I9+F9+C9)</f>
        <v>414629</v>
      </c>
      <c r="M9" s="10">
        <f t="shared" si="6"/>
        <v>392764</v>
      </c>
      <c r="N9" s="11">
        <f t="shared" si="3"/>
        <v>0.94726611018524998</v>
      </c>
      <c r="O9" s="12">
        <v>196079</v>
      </c>
      <c r="P9" s="12">
        <v>177158</v>
      </c>
      <c r="Q9" s="11">
        <f t="shared" si="4"/>
        <v>0.90350317984077844</v>
      </c>
      <c r="R9" s="13">
        <f t="shared" ref="R9:S58" si="7">SUM(O9+L9)</f>
        <v>610708</v>
      </c>
      <c r="S9" s="13">
        <f t="shared" si="7"/>
        <v>569922</v>
      </c>
      <c r="T9" s="11">
        <f t="shared" si="5"/>
        <v>0.93321521905722538</v>
      </c>
    </row>
    <row r="10" spans="1:20" ht="15.75">
      <c r="A10" s="13">
        <v>3</v>
      </c>
      <c r="B10" s="13" t="s">
        <v>18</v>
      </c>
      <c r="C10" s="10">
        <v>341519</v>
      </c>
      <c r="D10" s="10">
        <v>398133</v>
      </c>
      <c r="E10" s="11">
        <f t="shared" si="0"/>
        <v>1.1657711576808318</v>
      </c>
      <c r="F10" s="10">
        <v>59468</v>
      </c>
      <c r="G10" s="10">
        <v>51310</v>
      </c>
      <c r="H10" s="11">
        <f t="shared" si="1"/>
        <v>0.86281697719782069</v>
      </c>
      <c r="I10" s="10">
        <v>57017</v>
      </c>
      <c r="J10" s="10">
        <v>47580</v>
      </c>
      <c r="K10" s="11">
        <f t="shared" si="2"/>
        <v>0.83448795973130818</v>
      </c>
      <c r="L10" s="10">
        <f t="shared" si="6"/>
        <v>458004</v>
      </c>
      <c r="M10" s="10">
        <f t="shared" si="6"/>
        <v>497023</v>
      </c>
      <c r="N10" s="11">
        <f t="shared" si="3"/>
        <v>1.0851935790953791</v>
      </c>
      <c r="O10" s="12">
        <v>240859</v>
      </c>
      <c r="P10" s="12">
        <v>162742</v>
      </c>
      <c r="Q10" s="11">
        <f t="shared" si="4"/>
        <v>0.6756733192448694</v>
      </c>
      <c r="R10" s="13">
        <f t="shared" si="7"/>
        <v>698863</v>
      </c>
      <c r="S10" s="13">
        <f t="shared" si="7"/>
        <v>659765</v>
      </c>
      <c r="T10" s="11">
        <f t="shared" si="5"/>
        <v>0.94405484336701184</v>
      </c>
    </row>
    <row r="11" spans="1:20" ht="15.75">
      <c r="A11" s="13">
        <v>4</v>
      </c>
      <c r="B11" s="13" t="s">
        <v>19</v>
      </c>
      <c r="C11" s="10">
        <v>76732</v>
      </c>
      <c r="D11" s="10">
        <v>69633</v>
      </c>
      <c r="E11" s="11">
        <f t="shared" si="0"/>
        <v>0.90748318823958718</v>
      </c>
      <c r="F11" s="10">
        <v>18176</v>
      </c>
      <c r="G11" s="10">
        <v>26134</v>
      </c>
      <c r="H11" s="11">
        <f t="shared" si="1"/>
        <v>1.4378301056338028</v>
      </c>
      <c r="I11" s="10">
        <v>18645</v>
      </c>
      <c r="J11" s="10">
        <v>24266</v>
      </c>
      <c r="K11" s="11">
        <f t="shared" si="2"/>
        <v>1.3014749262536873</v>
      </c>
      <c r="L11" s="10">
        <f t="shared" si="6"/>
        <v>113553</v>
      </c>
      <c r="M11" s="10">
        <f t="shared" si="6"/>
        <v>120033</v>
      </c>
      <c r="N11" s="11">
        <f t="shared" si="3"/>
        <v>1.0570658635174763</v>
      </c>
      <c r="O11" s="12">
        <v>194034</v>
      </c>
      <c r="P11" s="12">
        <v>156922</v>
      </c>
      <c r="Q11" s="11">
        <f t="shared" si="4"/>
        <v>0.80873455167651032</v>
      </c>
      <c r="R11" s="13">
        <f t="shared" si="7"/>
        <v>307587</v>
      </c>
      <c r="S11" s="13">
        <f t="shared" si="7"/>
        <v>276955</v>
      </c>
      <c r="T11" s="11">
        <f t="shared" si="5"/>
        <v>0.90041191597824355</v>
      </c>
    </row>
    <row r="12" spans="1:20" ht="15.75">
      <c r="A12" s="13">
        <v>5</v>
      </c>
      <c r="B12" s="13" t="s">
        <v>20</v>
      </c>
      <c r="C12" s="10">
        <v>123791</v>
      </c>
      <c r="D12" s="10">
        <v>119068</v>
      </c>
      <c r="E12" s="11">
        <f t="shared" si="0"/>
        <v>0.96184698402953361</v>
      </c>
      <c r="F12" s="10">
        <v>21818</v>
      </c>
      <c r="G12" s="10">
        <v>50839</v>
      </c>
      <c r="H12" s="11">
        <f t="shared" si="1"/>
        <v>2.3301402511687597</v>
      </c>
      <c r="I12" s="10">
        <v>26225</v>
      </c>
      <c r="J12" s="10">
        <v>25051</v>
      </c>
      <c r="K12" s="11">
        <f t="shared" si="2"/>
        <v>0.95523355576739755</v>
      </c>
      <c r="L12" s="10">
        <f t="shared" si="6"/>
        <v>171834</v>
      </c>
      <c r="M12" s="10">
        <f t="shared" si="6"/>
        <v>194958</v>
      </c>
      <c r="N12" s="11">
        <f t="shared" si="3"/>
        <v>1.1345717378400084</v>
      </c>
      <c r="O12" s="12">
        <v>82035</v>
      </c>
      <c r="P12" s="12">
        <v>29323</v>
      </c>
      <c r="Q12" s="11">
        <f t="shared" si="4"/>
        <v>0.35744499299079663</v>
      </c>
      <c r="R12" s="13">
        <f t="shared" si="7"/>
        <v>253869</v>
      </c>
      <c r="S12" s="13">
        <f t="shared" si="7"/>
        <v>224281</v>
      </c>
      <c r="T12" s="11">
        <f t="shared" si="5"/>
        <v>0.88345170146807994</v>
      </c>
    </row>
    <row r="13" spans="1:20" ht="15.75">
      <c r="A13" s="13">
        <v>6</v>
      </c>
      <c r="B13" s="13" t="s">
        <v>21</v>
      </c>
      <c r="C13" s="10">
        <v>86165</v>
      </c>
      <c r="D13" s="10">
        <v>79038</v>
      </c>
      <c r="E13" s="11">
        <f t="shared" si="0"/>
        <v>0.91728660128822603</v>
      </c>
      <c r="F13" s="10">
        <v>15461</v>
      </c>
      <c r="G13" s="10">
        <v>25616</v>
      </c>
      <c r="H13" s="11">
        <f t="shared" si="1"/>
        <v>1.6568139188926978</v>
      </c>
      <c r="I13" s="10">
        <v>15345</v>
      </c>
      <c r="J13" s="10">
        <v>14983</v>
      </c>
      <c r="K13" s="11">
        <f t="shared" si="2"/>
        <v>0.97640925382860866</v>
      </c>
      <c r="L13" s="10">
        <f t="shared" si="6"/>
        <v>116971</v>
      </c>
      <c r="M13" s="10">
        <f t="shared" si="6"/>
        <v>119637</v>
      </c>
      <c r="N13" s="11">
        <f t="shared" si="3"/>
        <v>1.0227919740790452</v>
      </c>
      <c r="O13" s="12">
        <v>50130</v>
      </c>
      <c r="P13" s="12">
        <v>38331</v>
      </c>
      <c r="Q13" s="11">
        <f t="shared" si="4"/>
        <v>0.76463195691202868</v>
      </c>
      <c r="R13" s="13">
        <f t="shared" si="7"/>
        <v>167101</v>
      </c>
      <c r="S13" s="13">
        <f t="shared" si="7"/>
        <v>157968</v>
      </c>
      <c r="T13" s="11">
        <f t="shared" si="5"/>
        <v>0.94534443240914179</v>
      </c>
    </row>
    <row r="14" spans="1:20" ht="15.75">
      <c r="A14" s="13">
        <v>7</v>
      </c>
      <c r="B14" s="13" t="s">
        <v>22</v>
      </c>
      <c r="C14" s="10">
        <v>53649</v>
      </c>
      <c r="D14" s="10">
        <v>49345</v>
      </c>
      <c r="E14" s="11">
        <f t="shared" si="0"/>
        <v>0.91977483270890414</v>
      </c>
      <c r="F14" s="10">
        <v>15898</v>
      </c>
      <c r="G14" s="10">
        <v>14212</v>
      </c>
      <c r="H14" s="11">
        <f t="shared" si="1"/>
        <v>0.89394892439300544</v>
      </c>
      <c r="I14" s="10">
        <v>11026</v>
      </c>
      <c r="J14" s="10">
        <v>10311</v>
      </c>
      <c r="K14" s="11">
        <f t="shared" si="2"/>
        <v>0.93515327407944859</v>
      </c>
      <c r="L14" s="10">
        <f t="shared" si="6"/>
        <v>80573</v>
      </c>
      <c r="M14" s="10">
        <f t="shared" si="6"/>
        <v>73868</v>
      </c>
      <c r="N14" s="11">
        <f t="shared" si="3"/>
        <v>0.91678353790972167</v>
      </c>
      <c r="O14" s="12">
        <v>40486</v>
      </c>
      <c r="P14" s="12">
        <v>41285</v>
      </c>
      <c r="Q14" s="11">
        <f t="shared" si="4"/>
        <v>1.0197352171120881</v>
      </c>
      <c r="R14" s="13">
        <f t="shared" si="7"/>
        <v>121059</v>
      </c>
      <c r="S14" s="13">
        <f t="shared" si="7"/>
        <v>115153</v>
      </c>
      <c r="T14" s="11">
        <f t="shared" si="5"/>
        <v>0.95121387092244281</v>
      </c>
    </row>
    <row r="15" spans="1:20" ht="15.75">
      <c r="A15" s="13"/>
      <c r="B15" s="13" t="s">
        <v>23</v>
      </c>
      <c r="C15" s="10"/>
      <c r="D15" s="10"/>
      <c r="E15" s="11"/>
      <c r="F15" s="10"/>
      <c r="G15" s="10"/>
      <c r="H15" s="11"/>
      <c r="I15" s="10"/>
      <c r="J15" s="10"/>
      <c r="K15" s="11"/>
      <c r="L15" s="10"/>
      <c r="M15" s="10"/>
      <c r="N15" s="11"/>
      <c r="O15" s="12"/>
      <c r="P15" s="12"/>
      <c r="Q15" s="11"/>
      <c r="R15" s="13">
        <f t="shared" si="7"/>
        <v>0</v>
      </c>
      <c r="S15" s="13">
        <f t="shared" si="7"/>
        <v>0</v>
      </c>
      <c r="T15" s="11"/>
    </row>
    <row r="16" spans="1:20" ht="15.75">
      <c r="A16" s="13">
        <v>8</v>
      </c>
      <c r="B16" s="13" t="s">
        <v>24</v>
      </c>
      <c r="C16" s="10">
        <v>122481</v>
      </c>
      <c r="D16" s="10">
        <v>116583</v>
      </c>
      <c r="E16" s="11">
        <f t="shared" si="0"/>
        <v>0.95184559237759325</v>
      </c>
      <c r="F16" s="10">
        <v>25554</v>
      </c>
      <c r="G16" s="10">
        <v>25189</v>
      </c>
      <c r="H16" s="11">
        <f t="shared" si="1"/>
        <v>0.98571652187524461</v>
      </c>
      <c r="I16" s="10">
        <v>27926</v>
      </c>
      <c r="J16" s="10">
        <v>26905</v>
      </c>
      <c r="K16" s="11">
        <f t="shared" si="2"/>
        <v>0.96343908902098407</v>
      </c>
      <c r="L16" s="10">
        <f t="shared" si="6"/>
        <v>175961</v>
      </c>
      <c r="M16" s="10">
        <f t="shared" si="6"/>
        <v>168677</v>
      </c>
      <c r="N16" s="11">
        <f t="shared" si="3"/>
        <v>0.95860446348906858</v>
      </c>
      <c r="O16" s="12">
        <v>145716</v>
      </c>
      <c r="P16" s="12">
        <v>142118</v>
      </c>
      <c r="Q16" s="11">
        <f t="shared" si="4"/>
        <v>0.9753081336298004</v>
      </c>
      <c r="R16" s="13">
        <f t="shared" si="7"/>
        <v>321677</v>
      </c>
      <c r="S16" s="13">
        <f t="shared" si="7"/>
        <v>310795</v>
      </c>
      <c r="T16" s="11">
        <f t="shared" si="5"/>
        <v>0.96617103492012169</v>
      </c>
    </row>
    <row r="17" spans="1:20" ht="15.75">
      <c r="A17" s="13">
        <v>9</v>
      </c>
      <c r="B17" s="13" t="s">
        <v>25</v>
      </c>
      <c r="C17" s="10">
        <v>118671</v>
      </c>
      <c r="D17" s="10">
        <v>105114</v>
      </c>
      <c r="E17" s="11">
        <f t="shared" si="0"/>
        <v>0.88575978967060187</v>
      </c>
      <c r="F17" s="10">
        <v>26911</v>
      </c>
      <c r="G17" s="10">
        <v>27793</v>
      </c>
      <c r="H17" s="11">
        <f t="shared" si="1"/>
        <v>1.032774701794805</v>
      </c>
      <c r="I17" s="10">
        <v>24891</v>
      </c>
      <c r="J17" s="10">
        <v>23181</v>
      </c>
      <c r="K17" s="11">
        <f t="shared" si="2"/>
        <v>0.93130047004941541</v>
      </c>
      <c r="L17" s="10">
        <f t="shared" si="6"/>
        <v>170473</v>
      </c>
      <c r="M17" s="10">
        <f t="shared" si="6"/>
        <v>156088</v>
      </c>
      <c r="N17" s="11">
        <f t="shared" si="3"/>
        <v>0.91561713585142512</v>
      </c>
      <c r="O17" s="12">
        <v>106010</v>
      </c>
      <c r="P17" s="12">
        <v>87250</v>
      </c>
      <c r="Q17" s="11">
        <f t="shared" si="4"/>
        <v>0.82303556268276579</v>
      </c>
      <c r="R17" s="13">
        <f t="shared" si="7"/>
        <v>276483</v>
      </c>
      <c r="S17" s="13">
        <f t="shared" si="7"/>
        <v>243338</v>
      </c>
      <c r="T17" s="11">
        <f t="shared" si="5"/>
        <v>0.88011921166943352</v>
      </c>
    </row>
    <row r="18" spans="1:20" ht="15.75">
      <c r="A18" s="13">
        <v>10</v>
      </c>
      <c r="B18" s="13" t="s">
        <v>26</v>
      </c>
      <c r="C18" s="10">
        <v>5730</v>
      </c>
      <c r="D18" s="10">
        <v>578</v>
      </c>
      <c r="E18" s="11">
        <f t="shared" si="0"/>
        <v>0.10087260034904014</v>
      </c>
      <c r="F18" s="10">
        <v>1466</v>
      </c>
      <c r="G18" s="10">
        <v>930</v>
      </c>
      <c r="H18" s="11">
        <f t="shared" si="1"/>
        <v>0.63437926330150063</v>
      </c>
      <c r="I18" s="10">
        <v>1691</v>
      </c>
      <c r="J18" s="10">
        <v>2161</v>
      </c>
      <c r="K18" s="11">
        <f t="shared" si="2"/>
        <v>1.2779420461265523</v>
      </c>
      <c r="L18" s="10">
        <f t="shared" si="6"/>
        <v>8887</v>
      </c>
      <c r="M18" s="10">
        <f t="shared" si="6"/>
        <v>3669</v>
      </c>
      <c r="N18" s="11">
        <f t="shared" si="3"/>
        <v>0.41285023067401821</v>
      </c>
      <c r="O18" s="12">
        <v>6111</v>
      </c>
      <c r="P18" s="12">
        <v>5556</v>
      </c>
      <c r="Q18" s="11">
        <f t="shared" si="4"/>
        <v>0.90918016691212566</v>
      </c>
      <c r="R18" s="13">
        <f t="shared" si="7"/>
        <v>14998</v>
      </c>
      <c r="S18" s="13">
        <f t="shared" si="7"/>
        <v>9225</v>
      </c>
      <c r="T18" s="11">
        <f t="shared" si="5"/>
        <v>0.61508201093479131</v>
      </c>
    </row>
    <row r="19" spans="1:20" ht="15.75">
      <c r="A19" s="13">
        <v>11</v>
      </c>
      <c r="B19" s="13" t="s">
        <v>27</v>
      </c>
      <c r="C19" s="10">
        <v>1482</v>
      </c>
      <c r="D19" s="10">
        <v>53</v>
      </c>
      <c r="E19" s="11">
        <f t="shared" si="0"/>
        <v>3.5762483130904181E-2</v>
      </c>
      <c r="F19" s="10">
        <v>461</v>
      </c>
      <c r="G19" s="10">
        <v>291</v>
      </c>
      <c r="H19" s="11">
        <f t="shared" si="1"/>
        <v>0.63123644251626898</v>
      </c>
      <c r="I19" s="10">
        <v>600</v>
      </c>
      <c r="J19" s="10">
        <v>626</v>
      </c>
      <c r="K19" s="11">
        <f t="shared" si="2"/>
        <v>1.0433333333333332</v>
      </c>
      <c r="L19" s="10">
        <f t="shared" si="6"/>
        <v>2543</v>
      </c>
      <c r="M19" s="10">
        <f t="shared" si="6"/>
        <v>970</v>
      </c>
      <c r="N19" s="11">
        <f t="shared" si="3"/>
        <v>0.38143924498623671</v>
      </c>
      <c r="O19" s="12">
        <v>2510</v>
      </c>
      <c r="P19" s="12">
        <v>352</v>
      </c>
      <c r="Q19" s="11">
        <f t="shared" si="4"/>
        <v>0.1402390438247012</v>
      </c>
      <c r="R19" s="13">
        <f t="shared" si="7"/>
        <v>5053</v>
      </c>
      <c r="S19" s="13">
        <f t="shared" si="7"/>
        <v>1322</v>
      </c>
      <c r="T19" s="11">
        <f t="shared" si="5"/>
        <v>0.26162675638234711</v>
      </c>
    </row>
    <row r="20" spans="1:20" ht="15.75">
      <c r="A20" s="13">
        <v>12</v>
      </c>
      <c r="B20" s="13" t="s">
        <v>28</v>
      </c>
      <c r="C20" s="10">
        <v>1799</v>
      </c>
      <c r="D20" s="10">
        <v>1362</v>
      </c>
      <c r="E20" s="11">
        <f t="shared" si="0"/>
        <v>0.75708727070594772</v>
      </c>
      <c r="F20" s="10">
        <v>979</v>
      </c>
      <c r="G20" s="10">
        <v>4879</v>
      </c>
      <c r="H20" s="11">
        <f t="shared" si="1"/>
        <v>4.9836567926455571</v>
      </c>
      <c r="I20" s="10">
        <v>975</v>
      </c>
      <c r="J20" s="10">
        <v>1724</v>
      </c>
      <c r="K20" s="11">
        <f t="shared" si="2"/>
        <v>1.7682051282051281</v>
      </c>
      <c r="L20" s="10">
        <f t="shared" si="6"/>
        <v>3753</v>
      </c>
      <c r="M20" s="10">
        <f t="shared" si="6"/>
        <v>7965</v>
      </c>
      <c r="N20" s="11">
        <f t="shared" si="3"/>
        <v>2.1223021582733814</v>
      </c>
      <c r="O20" s="12">
        <v>4475</v>
      </c>
      <c r="P20" s="12">
        <v>1942</v>
      </c>
      <c r="Q20" s="11">
        <f t="shared" si="4"/>
        <v>0.43396648044692737</v>
      </c>
      <c r="R20" s="13">
        <f t="shared" si="7"/>
        <v>8228</v>
      </c>
      <c r="S20" s="13">
        <f t="shared" si="7"/>
        <v>9907</v>
      </c>
      <c r="T20" s="11">
        <f t="shared" si="5"/>
        <v>1.2040593096742829</v>
      </c>
    </row>
    <row r="21" spans="1:20" ht="15.75">
      <c r="A21" s="13">
        <v>13</v>
      </c>
      <c r="B21" s="13" t="s">
        <v>29</v>
      </c>
      <c r="C21" s="10">
        <v>5506</v>
      </c>
      <c r="D21" s="10">
        <v>3632</v>
      </c>
      <c r="E21" s="11">
        <f t="shared" si="0"/>
        <v>0.6596440247003269</v>
      </c>
      <c r="F21" s="10">
        <v>2176</v>
      </c>
      <c r="G21" s="10">
        <v>3777</v>
      </c>
      <c r="H21" s="11">
        <f t="shared" si="1"/>
        <v>1.7357536764705883</v>
      </c>
      <c r="I21" s="10">
        <v>2603</v>
      </c>
      <c r="J21" s="10">
        <v>1946</v>
      </c>
      <c r="K21" s="11">
        <f t="shared" si="2"/>
        <v>0.74759892431809449</v>
      </c>
      <c r="L21" s="10">
        <f t="shared" si="6"/>
        <v>10285</v>
      </c>
      <c r="M21" s="10">
        <f t="shared" si="6"/>
        <v>9355</v>
      </c>
      <c r="N21" s="11">
        <f t="shared" si="3"/>
        <v>0.90957705396208066</v>
      </c>
      <c r="O21" s="12">
        <v>6921</v>
      </c>
      <c r="P21" s="12">
        <v>6034</v>
      </c>
      <c r="Q21" s="11">
        <f t="shared" si="4"/>
        <v>0.87183932957665078</v>
      </c>
      <c r="R21" s="13">
        <f t="shared" si="7"/>
        <v>17206</v>
      </c>
      <c r="S21" s="13">
        <f t="shared" si="7"/>
        <v>15389</v>
      </c>
      <c r="T21" s="11">
        <f t="shared" si="5"/>
        <v>0.8943973032663024</v>
      </c>
    </row>
    <row r="22" spans="1:20" ht="15.75">
      <c r="A22" s="13">
        <v>14</v>
      </c>
      <c r="B22" s="13" t="s">
        <v>30</v>
      </c>
      <c r="C22" s="10">
        <v>23119</v>
      </c>
      <c r="D22" s="10">
        <v>20814</v>
      </c>
      <c r="E22" s="11">
        <f t="shared" si="0"/>
        <v>0.900298455815563</v>
      </c>
      <c r="F22" s="10">
        <v>6150</v>
      </c>
      <c r="G22" s="10">
        <v>6396</v>
      </c>
      <c r="H22" s="11">
        <f t="shared" si="1"/>
        <v>1.04</v>
      </c>
      <c r="I22" s="10">
        <v>4444</v>
      </c>
      <c r="J22" s="10">
        <v>18600</v>
      </c>
      <c r="K22" s="11">
        <f t="shared" si="2"/>
        <v>4.1854185418541858</v>
      </c>
      <c r="L22" s="10">
        <f t="shared" si="6"/>
        <v>33713</v>
      </c>
      <c r="M22" s="10">
        <f t="shared" si="6"/>
        <v>45810</v>
      </c>
      <c r="N22" s="11">
        <f t="shared" si="3"/>
        <v>1.3588230059620918</v>
      </c>
      <c r="O22" s="12">
        <v>17376</v>
      </c>
      <c r="P22" s="12">
        <v>10591</v>
      </c>
      <c r="Q22" s="11">
        <f t="shared" si="4"/>
        <v>0.60951887661141801</v>
      </c>
      <c r="R22" s="13">
        <f t="shared" si="7"/>
        <v>51089</v>
      </c>
      <c r="S22" s="13">
        <f t="shared" si="7"/>
        <v>56401</v>
      </c>
      <c r="T22" s="11">
        <f t="shared" si="5"/>
        <v>1.1039754154514672</v>
      </c>
    </row>
    <row r="23" spans="1:20" ht="15.75">
      <c r="A23" s="13">
        <v>15</v>
      </c>
      <c r="B23" s="13" t="s">
        <v>31</v>
      </c>
      <c r="C23" s="10">
        <v>13648</v>
      </c>
      <c r="D23" s="10">
        <v>2530</v>
      </c>
      <c r="E23" s="11">
        <f t="shared" si="0"/>
        <v>0.18537514654161782</v>
      </c>
      <c r="F23" s="10">
        <v>4331</v>
      </c>
      <c r="G23" s="10">
        <v>5986</v>
      </c>
      <c r="H23" s="11">
        <f t="shared" si="1"/>
        <v>1.3821288386054029</v>
      </c>
      <c r="I23" s="10">
        <v>3571</v>
      </c>
      <c r="J23" s="10">
        <v>1689</v>
      </c>
      <c r="K23" s="11">
        <f t="shared" si="2"/>
        <v>0.4729767572108653</v>
      </c>
      <c r="L23" s="10">
        <f t="shared" si="6"/>
        <v>21550</v>
      </c>
      <c r="M23" s="10">
        <f t="shared" si="6"/>
        <v>10205</v>
      </c>
      <c r="N23" s="11">
        <f t="shared" si="3"/>
        <v>0.47354988399071923</v>
      </c>
      <c r="O23" s="12">
        <v>16292</v>
      </c>
      <c r="P23" s="12">
        <v>61478</v>
      </c>
      <c r="Q23" s="11">
        <f t="shared" si="4"/>
        <v>3.7735084704149275</v>
      </c>
      <c r="R23" s="13">
        <f t="shared" si="7"/>
        <v>37842</v>
      </c>
      <c r="S23" s="13">
        <f t="shared" si="7"/>
        <v>71683</v>
      </c>
      <c r="T23" s="11">
        <f t="shared" si="5"/>
        <v>1.8942709159135351</v>
      </c>
    </row>
    <row r="24" spans="1:20" ht="15.75">
      <c r="A24" s="13">
        <v>16</v>
      </c>
      <c r="B24" s="13" t="s">
        <v>32</v>
      </c>
      <c r="C24" s="10">
        <v>9791</v>
      </c>
      <c r="D24" s="10">
        <v>4242</v>
      </c>
      <c r="E24" s="11">
        <f t="shared" si="0"/>
        <v>0.43325503012971095</v>
      </c>
      <c r="F24" s="10">
        <v>3014</v>
      </c>
      <c r="G24" s="10">
        <v>8361</v>
      </c>
      <c r="H24" s="11">
        <f t="shared" si="1"/>
        <v>2.774054412740544</v>
      </c>
      <c r="I24" s="10">
        <v>2943</v>
      </c>
      <c r="J24" s="10">
        <v>1251</v>
      </c>
      <c r="K24" s="11">
        <f t="shared" si="2"/>
        <v>0.42507645259938837</v>
      </c>
      <c r="L24" s="10">
        <f t="shared" si="6"/>
        <v>15748</v>
      </c>
      <c r="M24" s="10">
        <f t="shared" si="6"/>
        <v>13854</v>
      </c>
      <c r="N24" s="11">
        <f t="shared" si="3"/>
        <v>0.87973075946151891</v>
      </c>
      <c r="O24" s="12">
        <v>11951</v>
      </c>
      <c r="P24" s="12">
        <v>8247</v>
      </c>
      <c r="Q24" s="11">
        <f t="shared" si="4"/>
        <v>0.69006777675508324</v>
      </c>
      <c r="R24" s="13">
        <f t="shared" si="7"/>
        <v>27699</v>
      </c>
      <c r="S24" s="13">
        <f t="shared" si="7"/>
        <v>22101</v>
      </c>
      <c r="T24" s="11">
        <f t="shared" si="5"/>
        <v>0.79789884111339759</v>
      </c>
    </row>
    <row r="25" spans="1:20" ht="15.75">
      <c r="A25" s="13">
        <v>17</v>
      </c>
      <c r="B25" s="13" t="s">
        <v>33</v>
      </c>
      <c r="C25" s="10">
        <v>800</v>
      </c>
      <c r="D25" s="10">
        <v>45</v>
      </c>
      <c r="E25" s="11">
        <f t="shared" si="0"/>
        <v>5.6250000000000001E-2</v>
      </c>
      <c r="F25" s="10">
        <v>2850</v>
      </c>
      <c r="G25" s="10">
        <v>409</v>
      </c>
      <c r="H25" s="11">
        <f t="shared" si="1"/>
        <v>0.14350877192982456</v>
      </c>
      <c r="I25" s="10">
        <v>1546</v>
      </c>
      <c r="J25" s="10">
        <v>2839</v>
      </c>
      <c r="K25" s="11">
        <f t="shared" si="2"/>
        <v>1.8363518758085382</v>
      </c>
      <c r="L25" s="10">
        <f t="shared" si="6"/>
        <v>5196</v>
      </c>
      <c r="M25" s="10">
        <f t="shared" si="6"/>
        <v>3293</v>
      </c>
      <c r="N25" s="11">
        <f t="shared" si="3"/>
        <v>0.63375673595073134</v>
      </c>
      <c r="O25" s="12">
        <v>5011</v>
      </c>
      <c r="P25" s="12">
        <v>739</v>
      </c>
      <c r="Q25" s="11">
        <f t="shared" si="4"/>
        <v>0.14747555378168031</v>
      </c>
      <c r="R25" s="13">
        <f t="shared" si="7"/>
        <v>10207</v>
      </c>
      <c r="S25" s="13">
        <f t="shared" si="7"/>
        <v>4032</v>
      </c>
      <c r="T25" s="11">
        <f t="shared" si="5"/>
        <v>0.39502302341530321</v>
      </c>
    </row>
    <row r="26" spans="1:20" ht="15.75">
      <c r="A26" s="13">
        <v>18</v>
      </c>
      <c r="B26" s="13" t="s">
        <v>34</v>
      </c>
      <c r="C26" s="10">
        <v>18746</v>
      </c>
      <c r="D26" s="10">
        <v>1640</v>
      </c>
      <c r="E26" s="11">
        <f t="shared" si="0"/>
        <v>8.7485330203776801E-2</v>
      </c>
      <c r="F26" s="10">
        <v>6423</v>
      </c>
      <c r="G26" s="10">
        <v>3925</v>
      </c>
      <c r="H26" s="11">
        <f t="shared" si="1"/>
        <v>0.61108516269655921</v>
      </c>
      <c r="I26" s="10">
        <v>7077</v>
      </c>
      <c r="J26" s="10">
        <v>1625</v>
      </c>
      <c r="K26" s="11">
        <f t="shared" si="2"/>
        <v>0.22961706937968066</v>
      </c>
      <c r="L26" s="10">
        <f t="shared" si="6"/>
        <v>32246</v>
      </c>
      <c r="M26" s="10">
        <f t="shared" si="6"/>
        <v>7190</v>
      </c>
      <c r="N26" s="11">
        <f t="shared" si="3"/>
        <v>0.22297339204862618</v>
      </c>
      <c r="O26" s="12">
        <v>19735</v>
      </c>
      <c r="P26" s="12">
        <v>3086</v>
      </c>
      <c r="Q26" s="11">
        <f t="shared" si="4"/>
        <v>0.15637192804661768</v>
      </c>
      <c r="R26" s="13">
        <f t="shared" si="7"/>
        <v>51981</v>
      </c>
      <c r="S26" s="13">
        <f t="shared" si="7"/>
        <v>10276</v>
      </c>
      <c r="T26" s="11">
        <f t="shared" si="5"/>
        <v>0.19768761662915296</v>
      </c>
    </row>
    <row r="27" spans="1:20" ht="15.75">
      <c r="A27" s="13">
        <v>19</v>
      </c>
      <c r="B27" s="13" t="s">
        <v>35</v>
      </c>
      <c r="C27" s="10">
        <v>48463</v>
      </c>
      <c r="D27" s="10">
        <v>33994</v>
      </c>
      <c r="E27" s="11">
        <f t="shared" si="0"/>
        <v>0.70144233745331486</v>
      </c>
      <c r="F27" s="10">
        <v>11728</v>
      </c>
      <c r="G27" s="10">
        <v>15285</v>
      </c>
      <c r="H27" s="11">
        <f t="shared" si="1"/>
        <v>1.3032912687585265</v>
      </c>
      <c r="I27" s="10">
        <v>10283</v>
      </c>
      <c r="J27" s="10">
        <v>7893</v>
      </c>
      <c r="K27" s="11">
        <f t="shared" si="2"/>
        <v>0.76757755518817461</v>
      </c>
      <c r="L27" s="10">
        <f t="shared" si="6"/>
        <v>70474</v>
      </c>
      <c r="M27" s="10">
        <f t="shared" si="6"/>
        <v>57172</v>
      </c>
      <c r="N27" s="11">
        <f t="shared" si="3"/>
        <v>0.81124953883701789</v>
      </c>
      <c r="O27" s="12">
        <v>35150</v>
      </c>
      <c r="P27" s="12">
        <v>27984</v>
      </c>
      <c r="Q27" s="11">
        <f t="shared" si="4"/>
        <v>0.79613086770981512</v>
      </c>
      <c r="R27" s="13">
        <f t="shared" si="7"/>
        <v>105624</v>
      </c>
      <c r="S27" s="13">
        <f t="shared" si="7"/>
        <v>85156</v>
      </c>
      <c r="T27" s="11">
        <f t="shared" si="5"/>
        <v>0.80621828372339621</v>
      </c>
    </row>
    <row r="28" spans="1:20" ht="15.75">
      <c r="A28" s="13">
        <v>20</v>
      </c>
      <c r="B28" s="13" t="s">
        <v>36</v>
      </c>
      <c r="C28" s="10">
        <v>4308</v>
      </c>
      <c r="D28" s="10">
        <v>553</v>
      </c>
      <c r="E28" s="11">
        <f t="shared" si="0"/>
        <v>0.12836583101207055</v>
      </c>
      <c r="F28" s="10">
        <v>2311</v>
      </c>
      <c r="G28" s="10">
        <v>3132</v>
      </c>
      <c r="H28" s="11">
        <f t="shared" si="1"/>
        <v>1.3552574643011683</v>
      </c>
      <c r="I28" s="10">
        <v>1991</v>
      </c>
      <c r="J28" s="10">
        <v>1171</v>
      </c>
      <c r="K28" s="11">
        <f t="shared" si="2"/>
        <v>0.58814665996986437</v>
      </c>
      <c r="L28" s="10">
        <f t="shared" si="6"/>
        <v>8610</v>
      </c>
      <c r="M28" s="10">
        <f t="shared" si="6"/>
        <v>4856</v>
      </c>
      <c r="N28" s="11">
        <f t="shared" si="3"/>
        <v>0.56399535423925673</v>
      </c>
      <c r="O28" s="12">
        <v>5715</v>
      </c>
      <c r="P28" s="12">
        <v>484</v>
      </c>
      <c r="Q28" s="11">
        <f t="shared" si="4"/>
        <v>8.4689413823272094E-2</v>
      </c>
      <c r="R28" s="13">
        <f t="shared" si="7"/>
        <v>14325</v>
      </c>
      <c r="S28" s="13">
        <f t="shared" si="7"/>
        <v>5340</v>
      </c>
      <c r="T28" s="11">
        <f t="shared" si="5"/>
        <v>0.37277486910994767</v>
      </c>
    </row>
    <row r="29" spans="1:20" ht="15.75">
      <c r="A29" s="13">
        <v>21</v>
      </c>
      <c r="B29" s="13" t="s">
        <v>37</v>
      </c>
      <c r="C29" s="10">
        <v>8153</v>
      </c>
      <c r="D29" s="10">
        <v>12758</v>
      </c>
      <c r="E29" s="11">
        <f t="shared" si="0"/>
        <v>1.5648227646265178</v>
      </c>
      <c r="F29" s="10">
        <v>4092</v>
      </c>
      <c r="G29" s="10">
        <v>4699</v>
      </c>
      <c r="H29" s="11">
        <f t="shared" si="1"/>
        <v>1.1483382209188662</v>
      </c>
      <c r="I29" s="10">
        <v>3106</v>
      </c>
      <c r="J29" s="10">
        <v>7562</v>
      </c>
      <c r="K29" s="11">
        <f t="shared" si="2"/>
        <v>2.4346426271732131</v>
      </c>
      <c r="L29" s="10">
        <f t="shared" si="6"/>
        <v>15351</v>
      </c>
      <c r="M29" s="10">
        <f t="shared" si="6"/>
        <v>25019</v>
      </c>
      <c r="N29" s="11">
        <f t="shared" si="3"/>
        <v>1.6297961044883069</v>
      </c>
      <c r="O29" s="12">
        <v>14560</v>
      </c>
      <c r="P29" s="12">
        <v>9686</v>
      </c>
      <c r="Q29" s="11">
        <f t="shared" si="4"/>
        <v>0.66524725274725272</v>
      </c>
      <c r="R29" s="13">
        <f t="shared" si="7"/>
        <v>29911</v>
      </c>
      <c r="S29" s="13">
        <f t="shared" si="7"/>
        <v>34705</v>
      </c>
      <c r="T29" s="11">
        <f t="shared" si="5"/>
        <v>1.1602754839356759</v>
      </c>
    </row>
    <row r="30" spans="1:20" ht="15.75">
      <c r="A30" s="13"/>
      <c r="B30" s="13" t="s">
        <v>38</v>
      </c>
      <c r="C30" s="10"/>
      <c r="D30" s="10"/>
      <c r="E30" s="11"/>
      <c r="F30" s="10"/>
      <c r="G30" s="10"/>
      <c r="H30" s="11"/>
      <c r="I30" s="10"/>
      <c r="J30" s="10"/>
      <c r="K30" s="11"/>
      <c r="L30" s="10"/>
      <c r="M30" s="10"/>
      <c r="N30" s="11"/>
      <c r="O30" s="12"/>
      <c r="P30" s="12"/>
      <c r="Q30" s="11"/>
      <c r="R30" s="13">
        <f t="shared" si="7"/>
        <v>0</v>
      </c>
      <c r="S30" s="13">
        <f t="shared" si="7"/>
        <v>0</v>
      </c>
      <c r="T30" s="11"/>
    </row>
    <row r="31" spans="1:20" ht="15.75">
      <c r="A31" s="13">
        <v>22</v>
      </c>
      <c r="B31" s="13" t="s">
        <v>39</v>
      </c>
      <c r="C31" s="10">
        <v>2172</v>
      </c>
      <c r="D31" s="10">
        <v>59</v>
      </c>
      <c r="E31" s="11">
        <f t="shared" si="0"/>
        <v>2.716390423572744E-2</v>
      </c>
      <c r="F31" s="10">
        <v>997</v>
      </c>
      <c r="G31" s="10">
        <v>251</v>
      </c>
      <c r="H31" s="11">
        <f t="shared" si="1"/>
        <v>0.25175526579739216</v>
      </c>
      <c r="I31" s="10">
        <v>1675</v>
      </c>
      <c r="J31" s="10">
        <v>746</v>
      </c>
      <c r="K31" s="11">
        <f t="shared" si="2"/>
        <v>0.44537313432835823</v>
      </c>
      <c r="L31" s="10">
        <f t="shared" si="6"/>
        <v>4844</v>
      </c>
      <c r="M31" s="10">
        <f t="shared" si="6"/>
        <v>1056</v>
      </c>
      <c r="N31" s="11">
        <f t="shared" si="3"/>
        <v>0.2180016515276631</v>
      </c>
      <c r="O31" s="12">
        <v>3538</v>
      </c>
      <c r="P31" s="12">
        <v>2344</v>
      </c>
      <c r="Q31" s="11">
        <f t="shared" si="4"/>
        <v>0.66252119841718482</v>
      </c>
      <c r="R31" s="13">
        <f t="shared" si="7"/>
        <v>8382</v>
      </c>
      <c r="S31" s="13">
        <f t="shared" si="7"/>
        <v>3400</v>
      </c>
      <c r="T31" s="11">
        <f t="shared" si="5"/>
        <v>0.40563111429253162</v>
      </c>
    </row>
    <row r="32" spans="1:20" ht="15.75">
      <c r="A32" s="13">
        <v>23</v>
      </c>
      <c r="B32" s="13" t="s">
        <v>40</v>
      </c>
      <c r="C32" s="10">
        <v>0</v>
      </c>
      <c r="D32" s="10">
        <v>0</v>
      </c>
      <c r="E32" s="11" t="e">
        <f t="shared" si="0"/>
        <v>#DIV/0!</v>
      </c>
      <c r="F32" s="10">
        <v>462</v>
      </c>
      <c r="G32" s="10">
        <v>725</v>
      </c>
      <c r="H32" s="11">
        <f t="shared" si="1"/>
        <v>1.5692640692640694</v>
      </c>
      <c r="I32" s="10">
        <v>346</v>
      </c>
      <c r="J32" s="10">
        <v>450</v>
      </c>
      <c r="K32" s="11">
        <f t="shared" si="2"/>
        <v>1.300578034682081</v>
      </c>
      <c r="L32" s="10">
        <f t="shared" si="6"/>
        <v>808</v>
      </c>
      <c r="M32" s="10">
        <f t="shared" si="6"/>
        <v>1175</v>
      </c>
      <c r="N32" s="11">
        <f t="shared" si="3"/>
        <v>1.4542079207920793</v>
      </c>
      <c r="O32" s="12">
        <v>4393</v>
      </c>
      <c r="P32" s="12">
        <v>2503</v>
      </c>
      <c r="Q32" s="11">
        <f t="shared" si="4"/>
        <v>0.56977008877760071</v>
      </c>
      <c r="R32" s="13">
        <f t="shared" si="7"/>
        <v>5201</v>
      </c>
      <c r="S32" s="13">
        <f t="shared" si="7"/>
        <v>3678</v>
      </c>
      <c r="T32" s="11">
        <f t="shared" si="5"/>
        <v>0.70717169775043265</v>
      </c>
    </row>
    <row r="33" spans="1:20" ht="15.75">
      <c r="A33" s="13">
        <v>24</v>
      </c>
      <c r="B33" s="13" t="s">
        <v>41</v>
      </c>
      <c r="C33" s="10">
        <v>0</v>
      </c>
      <c r="D33" s="10">
        <v>0</v>
      </c>
      <c r="E33" s="11" t="e">
        <f>D33/C33</f>
        <v>#DIV/0!</v>
      </c>
      <c r="F33" s="10">
        <v>0</v>
      </c>
      <c r="G33" s="10">
        <v>0</v>
      </c>
      <c r="H33" s="11" t="e">
        <f>G33/F33</f>
        <v>#DIV/0!</v>
      </c>
      <c r="I33" s="10">
        <v>0</v>
      </c>
      <c r="J33" s="10">
        <v>0</v>
      </c>
      <c r="K33" s="11" t="e">
        <f>J33/I33</f>
        <v>#DIV/0!</v>
      </c>
      <c r="L33" s="10">
        <f>SUM(I33+F33+C33)</f>
        <v>0</v>
      </c>
      <c r="M33" s="10">
        <f>SUM(J33+G33+D33)</f>
        <v>0</v>
      </c>
      <c r="N33" s="11" t="e">
        <f>M33/L33</f>
        <v>#DIV/0!</v>
      </c>
      <c r="O33" s="12">
        <v>0</v>
      </c>
      <c r="P33" s="12">
        <v>0</v>
      </c>
      <c r="Q33" s="11" t="e">
        <f>P33/O33</f>
        <v>#DIV/0!</v>
      </c>
      <c r="R33" s="13">
        <f>SUM(O33+L33)</f>
        <v>0</v>
      </c>
      <c r="S33" s="13">
        <f>SUM(P33+M33)</f>
        <v>0</v>
      </c>
      <c r="T33" s="11" t="e">
        <f>S33/R33</f>
        <v>#DIV/0!</v>
      </c>
    </row>
    <row r="34" spans="1:20" ht="15.75">
      <c r="A34" s="13"/>
      <c r="B34" s="13" t="s">
        <v>23</v>
      </c>
      <c r="C34" s="10"/>
      <c r="D34" s="10"/>
      <c r="E34" s="11"/>
      <c r="F34" s="10"/>
      <c r="G34" s="10"/>
      <c r="H34" s="11"/>
      <c r="I34" s="10"/>
      <c r="J34" s="10"/>
      <c r="K34" s="11"/>
      <c r="L34" s="10">
        <f t="shared" si="6"/>
        <v>0</v>
      </c>
      <c r="M34" s="10">
        <f t="shared" si="6"/>
        <v>0</v>
      </c>
      <c r="N34" s="11"/>
      <c r="O34" s="12"/>
      <c r="P34" s="12"/>
      <c r="Q34" s="11"/>
      <c r="R34" s="13"/>
      <c r="S34" s="13"/>
      <c r="T34" s="11"/>
    </row>
    <row r="35" spans="1:20" ht="15.75">
      <c r="A35" s="13">
        <v>25</v>
      </c>
      <c r="B35" s="13" t="s">
        <v>42</v>
      </c>
      <c r="C35" s="10">
        <v>11481</v>
      </c>
      <c r="D35" s="10">
        <v>9460</v>
      </c>
      <c r="E35" s="11">
        <f t="shared" si="0"/>
        <v>0.82397003745318353</v>
      </c>
      <c r="F35" s="10">
        <v>13688</v>
      </c>
      <c r="G35" s="10">
        <v>8321</v>
      </c>
      <c r="H35" s="11">
        <f t="shared" si="1"/>
        <v>0.6079047340736411</v>
      </c>
      <c r="I35" s="10">
        <v>11434</v>
      </c>
      <c r="J35" s="10">
        <v>3281</v>
      </c>
      <c r="K35" s="11">
        <f t="shared" si="2"/>
        <v>0.28695119818086406</v>
      </c>
      <c r="L35" s="10">
        <f t="shared" si="6"/>
        <v>36603</v>
      </c>
      <c r="M35" s="10">
        <f t="shared" si="6"/>
        <v>21062</v>
      </c>
      <c r="N35" s="11">
        <f t="shared" si="3"/>
        <v>0.57541731552058573</v>
      </c>
      <c r="O35" s="12">
        <v>58817</v>
      </c>
      <c r="P35" s="12">
        <v>17979</v>
      </c>
      <c r="Q35" s="11">
        <f t="shared" si="4"/>
        <v>0.30567693013924546</v>
      </c>
      <c r="R35" s="13">
        <f t="shared" si="7"/>
        <v>95420</v>
      </c>
      <c r="S35" s="13">
        <f t="shared" si="7"/>
        <v>39041</v>
      </c>
      <c r="T35" s="11">
        <f t="shared" si="5"/>
        <v>0.40914902536155945</v>
      </c>
    </row>
    <row r="36" spans="1:20" ht="15.75">
      <c r="A36" s="13">
        <v>26</v>
      </c>
      <c r="B36" s="13" t="s">
        <v>43</v>
      </c>
      <c r="C36" s="10">
        <v>546</v>
      </c>
      <c r="D36" s="10">
        <v>33</v>
      </c>
      <c r="E36" s="11">
        <f t="shared" si="0"/>
        <v>6.043956043956044E-2</v>
      </c>
      <c r="F36" s="10">
        <v>167</v>
      </c>
      <c r="G36" s="10">
        <v>725</v>
      </c>
      <c r="H36" s="11">
        <f t="shared" si="1"/>
        <v>4.341317365269461</v>
      </c>
      <c r="I36" s="10">
        <v>232</v>
      </c>
      <c r="J36" s="10">
        <v>111</v>
      </c>
      <c r="K36" s="11">
        <f t="shared" si="2"/>
        <v>0.47844827586206895</v>
      </c>
      <c r="L36" s="10">
        <f t="shared" si="6"/>
        <v>945</v>
      </c>
      <c r="M36" s="10">
        <f t="shared" si="6"/>
        <v>869</v>
      </c>
      <c r="N36" s="11">
        <f t="shared" si="3"/>
        <v>0.9195767195767196</v>
      </c>
      <c r="O36" s="12">
        <v>4386</v>
      </c>
      <c r="P36" s="12">
        <v>378</v>
      </c>
      <c r="Q36" s="11">
        <f t="shared" si="4"/>
        <v>8.6183310533515731E-2</v>
      </c>
      <c r="R36" s="13">
        <f t="shared" si="7"/>
        <v>5331</v>
      </c>
      <c r="S36" s="13">
        <f t="shared" si="7"/>
        <v>1247</v>
      </c>
      <c r="T36" s="11">
        <f t="shared" si="5"/>
        <v>0.23391483774151192</v>
      </c>
    </row>
    <row r="37" spans="1:20" ht="15.75">
      <c r="A37" s="13">
        <v>27</v>
      </c>
      <c r="B37" s="13" t="s">
        <v>44</v>
      </c>
      <c r="C37" s="10">
        <v>545</v>
      </c>
      <c r="D37" s="10">
        <v>0</v>
      </c>
      <c r="E37" s="11">
        <f t="shared" si="0"/>
        <v>0</v>
      </c>
      <c r="F37" s="10">
        <v>167</v>
      </c>
      <c r="G37" s="10">
        <v>2</v>
      </c>
      <c r="H37" s="11">
        <f t="shared" si="1"/>
        <v>1.1976047904191617E-2</v>
      </c>
      <c r="I37" s="10">
        <v>232</v>
      </c>
      <c r="J37" s="10">
        <v>1</v>
      </c>
      <c r="K37" s="11">
        <f t="shared" si="2"/>
        <v>4.3103448275862068E-3</v>
      </c>
      <c r="L37" s="10">
        <f t="shared" si="6"/>
        <v>944</v>
      </c>
      <c r="M37" s="10">
        <f t="shared" si="6"/>
        <v>3</v>
      </c>
      <c r="N37" s="11">
        <f t="shared" si="3"/>
        <v>3.1779661016949155E-3</v>
      </c>
      <c r="O37" s="12">
        <v>4386</v>
      </c>
      <c r="P37" s="12">
        <v>0</v>
      </c>
      <c r="Q37" s="11">
        <f t="shared" si="4"/>
        <v>0</v>
      </c>
      <c r="R37" s="13">
        <f t="shared" si="7"/>
        <v>5330</v>
      </c>
      <c r="S37" s="13">
        <f t="shared" si="7"/>
        <v>3</v>
      </c>
      <c r="T37" s="11">
        <f t="shared" si="5"/>
        <v>5.6285178236397749E-4</v>
      </c>
    </row>
    <row r="38" spans="1:20" ht="15.75">
      <c r="A38" s="13">
        <v>28</v>
      </c>
      <c r="B38" s="13" t="s">
        <v>45</v>
      </c>
      <c r="C38" s="10">
        <v>0</v>
      </c>
      <c r="D38" s="10">
        <v>0</v>
      </c>
      <c r="E38" s="11" t="e">
        <f t="shared" si="0"/>
        <v>#DIV/0!</v>
      </c>
      <c r="F38" s="10">
        <v>712</v>
      </c>
      <c r="G38" s="10">
        <v>0</v>
      </c>
      <c r="H38" s="11">
        <f t="shared" si="1"/>
        <v>0</v>
      </c>
      <c r="I38" s="10">
        <v>232</v>
      </c>
      <c r="J38" s="10">
        <v>59</v>
      </c>
      <c r="K38" s="11">
        <f t="shared" si="2"/>
        <v>0.25431034482758619</v>
      </c>
      <c r="L38" s="10">
        <f t="shared" si="6"/>
        <v>944</v>
      </c>
      <c r="M38" s="10">
        <f t="shared" si="6"/>
        <v>59</v>
      </c>
      <c r="N38" s="11">
        <f t="shared" si="3"/>
        <v>6.25E-2</v>
      </c>
      <c r="O38" s="12">
        <v>4387</v>
      </c>
      <c r="P38" s="12">
        <v>11</v>
      </c>
      <c r="Q38" s="11">
        <f t="shared" si="4"/>
        <v>2.5074082516526098E-3</v>
      </c>
      <c r="R38" s="13">
        <f t="shared" si="7"/>
        <v>5331</v>
      </c>
      <c r="S38" s="13">
        <f t="shared" si="7"/>
        <v>70</v>
      </c>
      <c r="T38" s="11">
        <f t="shared" si="5"/>
        <v>1.3130744700806603E-2</v>
      </c>
    </row>
    <row r="39" spans="1:20" ht="15.75">
      <c r="A39" s="13">
        <v>29</v>
      </c>
      <c r="B39" s="13" t="s">
        <v>46</v>
      </c>
      <c r="C39" s="10">
        <v>0</v>
      </c>
      <c r="D39" s="10">
        <v>0</v>
      </c>
      <c r="E39" s="11" t="e">
        <f t="shared" si="0"/>
        <v>#DIV/0!</v>
      </c>
      <c r="F39" s="10">
        <v>712</v>
      </c>
      <c r="G39" s="10">
        <v>0</v>
      </c>
      <c r="H39" s="11">
        <f t="shared" si="1"/>
        <v>0</v>
      </c>
      <c r="I39" s="10">
        <v>232</v>
      </c>
      <c r="J39" s="10">
        <v>0</v>
      </c>
      <c r="K39" s="11">
        <f t="shared" si="2"/>
        <v>0</v>
      </c>
      <c r="L39" s="10">
        <f t="shared" si="6"/>
        <v>944</v>
      </c>
      <c r="M39" s="10">
        <f t="shared" si="6"/>
        <v>0</v>
      </c>
      <c r="N39" s="11">
        <f t="shared" si="3"/>
        <v>0</v>
      </c>
      <c r="O39" s="12">
        <v>4387</v>
      </c>
      <c r="P39" s="12">
        <v>0</v>
      </c>
      <c r="Q39" s="11">
        <f t="shared" si="4"/>
        <v>0</v>
      </c>
      <c r="R39" s="13">
        <f t="shared" si="7"/>
        <v>5331</v>
      </c>
      <c r="S39" s="13">
        <f t="shared" si="7"/>
        <v>0</v>
      </c>
      <c r="T39" s="11">
        <f t="shared" si="5"/>
        <v>0</v>
      </c>
    </row>
    <row r="40" spans="1:20" ht="15.75">
      <c r="A40" s="13">
        <v>30</v>
      </c>
      <c r="B40" s="13" t="s">
        <v>47</v>
      </c>
      <c r="C40" s="10">
        <v>7084</v>
      </c>
      <c r="D40" s="10">
        <v>5999</v>
      </c>
      <c r="E40" s="11">
        <f t="shared" si="0"/>
        <v>0.84683794466403162</v>
      </c>
      <c r="F40" s="10">
        <v>7795</v>
      </c>
      <c r="G40" s="10">
        <v>21702</v>
      </c>
      <c r="H40" s="11">
        <f t="shared" si="1"/>
        <v>2.7840923669018602</v>
      </c>
      <c r="I40" s="10">
        <v>5870</v>
      </c>
      <c r="J40" s="10">
        <v>18601</v>
      </c>
      <c r="K40" s="11">
        <f t="shared" si="2"/>
        <v>3.1688245315161838</v>
      </c>
      <c r="L40" s="10">
        <f t="shared" si="6"/>
        <v>20749</v>
      </c>
      <c r="M40" s="10">
        <f t="shared" si="6"/>
        <v>46302</v>
      </c>
      <c r="N40" s="11">
        <f t="shared" si="3"/>
        <v>2.231529230324353</v>
      </c>
      <c r="O40" s="12">
        <v>52101</v>
      </c>
      <c r="P40" s="12">
        <v>31272</v>
      </c>
      <c r="Q40" s="11">
        <f t="shared" si="4"/>
        <v>0.60021880578107911</v>
      </c>
      <c r="R40" s="13">
        <f t="shared" si="7"/>
        <v>72850</v>
      </c>
      <c r="S40" s="13">
        <f t="shared" si="7"/>
        <v>77574</v>
      </c>
      <c r="T40" s="11">
        <f t="shared" si="5"/>
        <v>1.0648455730954016</v>
      </c>
    </row>
    <row r="41" spans="1:20" ht="15.75">
      <c r="A41" s="13">
        <v>31</v>
      </c>
      <c r="B41" s="13" t="s">
        <v>48</v>
      </c>
      <c r="C41" s="10">
        <v>5775</v>
      </c>
      <c r="D41" s="10">
        <v>29622</v>
      </c>
      <c r="E41" s="11">
        <f t="shared" si="0"/>
        <v>5.1293506493506493</v>
      </c>
      <c r="F41" s="10">
        <v>5672</v>
      </c>
      <c r="G41" s="10">
        <v>9551</v>
      </c>
      <c r="H41" s="11">
        <f t="shared" si="1"/>
        <v>1.683885754583921</v>
      </c>
      <c r="I41" s="10">
        <v>7624</v>
      </c>
      <c r="J41" s="10">
        <v>189</v>
      </c>
      <c r="K41" s="11">
        <f t="shared" si="2"/>
        <v>2.4790136411332635E-2</v>
      </c>
      <c r="L41" s="10">
        <f t="shared" si="6"/>
        <v>19071</v>
      </c>
      <c r="M41" s="10">
        <f t="shared" si="6"/>
        <v>39362</v>
      </c>
      <c r="N41" s="11">
        <f t="shared" si="3"/>
        <v>2.0639714750144198</v>
      </c>
      <c r="O41" s="12">
        <v>68459</v>
      </c>
      <c r="P41" s="12">
        <v>50881</v>
      </c>
      <c r="Q41" s="11">
        <f t="shared" si="4"/>
        <v>0.74323317606158434</v>
      </c>
      <c r="R41" s="13">
        <f t="shared" si="7"/>
        <v>87530</v>
      </c>
      <c r="S41" s="13">
        <f t="shared" si="7"/>
        <v>90243</v>
      </c>
      <c r="T41" s="11">
        <f t="shared" si="5"/>
        <v>1.0309950873986062</v>
      </c>
    </row>
    <row r="42" spans="1:20" ht="15.75">
      <c r="A42" s="13">
        <v>32</v>
      </c>
      <c r="B42" s="13" t="s">
        <v>49</v>
      </c>
      <c r="C42" s="10">
        <v>544</v>
      </c>
      <c r="D42" s="10">
        <v>3218</v>
      </c>
      <c r="E42" s="11">
        <f t="shared" si="0"/>
        <v>5.9154411764705879</v>
      </c>
      <c r="F42" s="10">
        <v>168</v>
      </c>
      <c r="G42" s="10">
        <v>10589</v>
      </c>
      <c r="H42" s="11">
        <f t="shared" si="1"/>
        <v>63.029761904761905</v>
      </c>
      <c r="I42" s="10">
        <v>233</v>
      </c>
      <c r="J42" s="10">
        <v>0</v>
      </c>
      <c r="K42" s="11">
        <f t="shared" si="2"/>
        <v>0</v>
      </c>
      <c r="L42" s="10">
        <f t="shared" si="6"/>
        <v>945</v>
      </c>
      <c r="M42" s="10">
        <f t="shared" si="6"/>
        <v>13807</v>
      </c>
      <c r="N42" s="11">
        <f t="shared" si="3"/>
        <v>14.610582010582011</v>
      </c>
      <c r="O42" s="12">
        <v>4386</v>
      </c>
      <c r="P42" s="12">
        <v>19055</v>
      </c>
      <c r="Q42" s="11">
        <f t="shared" si="4"/>
        <v>4.3445052439580483</v>
      </c>
      <c r="R42" s="13">
        <f t="shared" si="7"/>
        <v>5331</v>
      </c>
      <c r="S42" s="13">
        <f t="shared" si="7"/>
        <v>32862</v>
      </c>
      <c r="T42" s="11">
        <f t="shared" si="5"/>
        <v>6.164321890827237</v>
      </c>
    </row>
    <row r="43" spans="1:20" ht="15.75">
      <c r="A43" s="13">
        <v>33</v>
      </c>
      <c r="B43" s="13" t="s">
        <v>50</v>
      </c>
      <c r="C43" s="10">
        <v>0</v>
      </c>
      <c r="D43" s="10">
        <v>197</v>
      </c>
      <c r="E43" s="11" t="e">
        <f t="shared" si="0"/>
        <v>#DIV/0!</v>
      </c>
      <c r="F43" s="10">
        <v>712</v>
      </c>
      <c r="G43" s="10">
        <v>369</v>
      </c>
      <c r="H43" s="11">
        <f t="shared" si="1"/>
        <v>0.5182584269662921</v>
      </c>
      <c r="I43" s="10">
        <v>232</v>
      </c>
      <c r="J43" s="10">
        <v>43</v>
      </c>
      <c r="K43" s="11">
        <f t="shared" si="2"/>
        <v>0.18534482758620691</v>
      </c>
      <c r="L43" s="10">
        <f t="shared" si="6"/>
        <v>944</v>
      </c>
      <c r="M43" s="10">
        <f t="shared" si="6"/>
        <v>609</v>
      </c>
      <c r="N43" s="11">
        <f t="shared" si="3"/>
        <v>0.6451271186440678</v>
      </c>
      <c r="O43" s="12">
        <v>4387</v>
      </c>
      <c r="P43" s="12">
        <v>364</v>
      </c>
      <c r="Q43" s="11">
        <f t="shared" si="4"/>
        <v>8.2972418509231816E-2</v>
      </c>
      <c r="R43" s="13">
        <f t="shared" si="7"/>
        <v>5331</v>
      </c>
      <c r="S43" s="13">
        <f t="shared" si="7"/>
        <v>973</v>
      </c>
      <c r="T43" s="11">
        <f t="shared" si="5"/>
        <v>0.18251735134121178</v>
      </c>
    </row>
    <row r="44" spans="1:20" ht="15.75">
      <c r="A44" s="13">
        <v>34</v>
      </c>
      <c r="B44" s="13" t="s">
        <v>51</v>
      </c>
      <c r="C44" s="10">
        <v>545</v>
      </c>
      <c r="D44" s="10">
        <v>7015</v>
      </c>
      <c r="E44" s="11">
        <f t="shared" si="0"/>
        <v>12.871559633027523</v>
      </c>
      <c r="F44" s="10">
        <v>168</v>
      </c>
      <c r="G44" s="10">
        <v>0</v>
      </c>
      <c r="H44" s="11">
        <f t="shared" si="1"/>
        <v>0</v>
      </c>
      <c r="I44" s="10">
        <v>232</v>
      </c>
      <c r="J44" s="10">
        <v>0</v>
      </c>
      <c r="K44" s="11">
        <f t="shared" si="2"/>
        <v>0</v>
      </c>
      <c r="L44" s="10">
        <f t="shared" si="6"/>
        <v>945</v>
      </c>
      <c r="M44" s="10">
        <f t="shared" si="6"/>
        <v>7015</v>
      </c>
      <c r="N44" s="11">
        <f t="shared" si="3"/>
        <v>7.4232804232804233</v>
      </c>
      <c r="O44" s="12">
        <v>4386</v>
      </c>
      <c r="P44" s="12">
        <v>80</v>
      </c>
      <c r="Q44" s="11">
        <f t="shared" si="4"/>
        <v>1.823985408116735E-2</v>
      </c>
      <c r="R44" s="13">
        <f t="shared" si="7"/>
        <v>5331</v>
      </c>
      <c r="S44" s="13">
        <f t="shared" si="7"/>
        <v>7095</v>
      </c>
      <c r="T44" s="11">
        <f t="shared" si="5"/>
        <v>1.3308947664603263</v>
      </c>
    </row>
    <row r="45" spans="1:20" ht="15.75">
      <c r="A45" s="13">
        <v>35</v>
      </c>
      <c r="B45" s="13" t="s">
        <v>52</v>
      </c>
      <c r="C45" s="10">
        <v>0</v>
      </c>
      <c r="D45" s="10">
        <v>0</v>
      </c>
      <c r="E45" s="11" t="e">
        <f t="shared" si="0"/>
        <v>#DIV/0!</v>
      </c>
      <c r="F45" s="10">
        <v>0</v>
      </c>
      <c r="G45" s="10">
        <v>0</v>
      </c>
      <c r="H45" s="11" t="e">
        <f t="shared" si="1"/>
        <v>#DIV/0!</v>
      </c>
      <c r="I45" s="10">
        <v>0</v>
      </c>
      <c r="J45" s="10">
        <v>0</v>
      </c>
      <c r="K45" s="11" t="e">
        <f t="shared" si="2"/>
        <v>#DIV/0!</v>
      </c>
      <c r="L45" s="10">
        <f t="shared" si="6"/>
        <v>0</v>
      </c>
      <c r="M45" s="10">
        <f t="shared" si="6"/>
        <v>0</v>
      </c>
      <c r="N45" s="11" t="e">
        <f t="shared" si="3"/>
        <v>#DIV/0!</v>
      </c>
      <c r="O45" s="12">
        <v>0</v>
      </c>
      <c r="P45" s="12">
        <v>0</v>
      </c>
      <c r="Q45" s="11" t="e">
        <f t="shared" si="4"/>
        <v>#DIV/0!</v>
      </c>
      <c r="R45" s="13">
        <f t="shared" si="7"/>
        <v>0</v>
      </c>
      <c r="S45" s="13">
        <f t="shared" si="7"/>
        <v>0</v>
      </c>
      <c r="T45" s="11" t="e">
        <f t="shared" si="5"/>
        <v>#DIV/0!</v>
      </c>
    </row>
    <row r="46" spans="1:20" ht="15.75">
      <c r="A46" s="13" t="s">
        <v>53</v>
      </c>
      <c r="B46" s="9"/>
      <c r="C46" s="10">
        <f>SUM(C8:C45)</f>
        <v>1870896</v>
      </c>
      <c r="D46" s="10">
        <f>SUM(D8:D45)</f>
        <v>1778578</v>
      </c>
      <c r="E46" s="11">
        <f t="shared" si="0"/>
        <v>0.9506557285920757</v>
      </c>
      <c r="F46" s="10">
        <f>SUM(F8:F45)</f>
        <v>396532</v>
      </c>
      <c r="G46" s="10">
        <f>SUM(G8:G45)</f>
        <v>528839</v>
      </c>
      <c r="H46" s="11">
        <f t="shared" si="1"/>
        <v>1.3336603351053635</v>
      </c>
      <c r="I46" s="10">
        <f>SUM(I8:I45)</f>
        <v>423998</v>
      </c>
      <c r="J46" s="10">
        <f>SUM(J8:J45)</f>
        <v>387858</v>
      </c>
      <c r="K46" s="11">
        <f t="shared" si="2"/>
        <v>0.91476374888560796</v>
      </c>
      <c r="L46" s="10">
        <f t="shared" si="6"/>
        <v>2691426</v>
      </c>
      <c r="M46" s="10">
        <f t="shared" si="6"/>
        <v>2695275</v>
      </c>
      <c r="N46" s="11">
        <f t="shared" si="3"/>
        <v>1.0014300969077359</v>
      </c>
      <c r="O46" s="10">
        <f>SUM(O8:O45)</f>
        <v>2102358</v>
      </c>
      <c r="P46" s="10">
        <f>SUM(P8:P45)</f>
        <v>1662041</v>
      </c>
      <c r="Q46" s="11">
        <f t="shared" si="4"/>
        <v>0.79056040883617351</v>
      </c>
      <c r="R46" s="13">
        <f t="shared" si="7"/>
        <v>4793784</v>
      </c>
      <c r="S46" s="13">
        <f t="shared" si="7"/>
        <v>4357316</v>
      </c>
      <c r="T46" s="11">
        <f t="shared" si="5"/>
        <v>0.9089512585464844</v>
      </c>
    </row>
    <row r="47" spans="1:20" ht="15.75">
      <c r="A47" s="14"/>
      <c r="B47" s="14" t="s">
        <v>54</v>
      </c>
      <c r="C47" s="10"/>
      <c r="D47" s="10"/>
      <c r="E47" s="11"/>
      <c r="F47" s="10"/>
      <c r="G47" s="10"/>
      <c r="H47" s="11"/>
      <c r="I47" s="10"/>
      <c r="J47" s="10"/>
      <c r="K47" s="11"/>
      <c r="L47" s="10"/>
      <c r="M47" s="10"/>
      <c r="N47" s="11"/>
      <c r="O47" s="12"/>
      <c r="P47" s="12"/>
      <c r="Q47" s="11"/>
      <c r="R47" s="13"/>
      <c r="S47" s="13"/>
      <c r="T47" s="11"/>
    </row>
    <row r="48" spans="1:20" ht="15.75" hidden="1">
      <c r="A48" s="14"/>
      <c r="B48" s="15" t="s">
        <v>55</v>
      </c>
      <c r="C48" s="10">
        <v>0</v>
      </c>
      <c r="D48" s="10">
        <v>0</v>
      </c>
      <c r="E48" s="11"/>
      <c r="F48" s="10">
        <v>0</v>
      </c>
      <c r="G48" s="10">
        <v>0</v>
      </c>
      <c r="H48" s="11"/>
      <c r="I48" s="10">
        <v>0</v>
      </c>
      <c r="J48" s="10">
        <v>0</v>
      </c>
      <c r="K48" s="11"/>
      <c r="L48" s="10"/>
      <c r="M48" s="10"/>
      <c r="N48" s="11"/>
      <c r="O48" s="12">
        <v>0</v>
      </c>
      <c r="P48" s="12">
        <v>0</v>
      </c>
      <c r="Q48" s="11"/>
      <c r="R48" s="13"/>
      <c r="S48" s="13"/>
      <c r="T48" s="11"/>
    </row>
    <row r="49" spans="1:20" ht="15.75">
      <c r="A49" s="13">
        <v>36</v>
      </c>
      <c r="B49" s="13" t="s">
        <v>56</v>
      </c>
      <c r="C49" s="10">
        <v>80000</v>
      </c>
      <c r="D49" s="10">
        <v>30754</v>
      </c>
      <c r="E49" s="11">
        <f t="shared" si="0"/>
        <v>0.38442500000000002</v>
      </c>
      <c r="F49" s="10">
        <v>0</v>
      </c>
      <c r="G49" s="10">
        <v>0</v>
      </c>
      <c r="H49" s="11" t="e">
        <f t="shared" si="1"/>
        <v>#DIV/0!</v>
      </c>
      <c r="I49" s="10">
        <v>0</v>
      </c>
      <c r="J49" s="10">
        <v>0</v>
      </c>
      <c r="K49" s="11" t="e">
        <f t="shared" si="2"/>
        <v>#DIV/0!</v>
      </c>
      <c r="L49" s="10">
        <f t="shared" si="6"/>
        <v>80000</v>
      </c>
      <c r="M49" s="10">
        <f t="shared" si="6"/>
        <v>30754</v>
      </c>
      <c r="N49" s="11">
        <f t="shared" si="3"/>
        <v>0.38442500000000002</v>
      </c>
      <c r="O49" s="12">
        <v>0</v>
      </c>
      <c r="P49" s="12">
        <v>0</v>
      </c>
      <c r="Q49" s="11" t="e">
        <f t="shared" si="4"/>
        <v>#DIV/0!</v>
      </c>
      <c r="R49" s="13">
        <f t="shared" si="7"/>
        <v>80000</v>
      </c>
      <c r="S49" s="13">
        <f t="shared" si="7"/>
        <v>30754</v>
      </c>
      <c r="T49" s="11">
        <f t="shared" si="5"/>
        <v>0.38442500000000002</v>
      </c>
    </row>
    <row r="50" spans="1:20" ht="15.75">
      <c r="A50" s="13">
        <v>37</v>
      </c>
      <c r="B50" s="13" t="s">
        <v>57</v>
      </c>
      <c r="C50" s="10">
        <v>0</v>
      </c>
      <c r="D50" s="10">
        <v>0</v>
      </c>
      <c r="E50" s="11" t="e">
        <f t="shared" si="0"/>
        <v>#DIV/0!</v>
      </c>
      <c r="F50" s="10">
        <v>45</v>
      </c>
      <c r="G50" s="10">
        <v>0</v>
      </c>
      <c r="H50" s="11">
        <f t="shared" si="1"/>
        <v>0</v>
      </c>
      <c r="I50" s="10">
        <v>55</v>
      </c>
      <c r="J50" s="10">
        <v>72</v>
      </c>
      <c r="K50" s="11">
        <f t="shared" si="2"/>
        <v>1.3090909090909091</v>
      </c>
      <c r="L50" s="10">
        <f t="shared" si="6"/>
        <v>100</v>
      </c>
      <c r="M50" s="10">
        <f t="shared" si="6"/>
        <v>72</v>
      </c>
      <c r="N50" s="11">
        <f t="shared" si="3"/>
        <v>0.72</v>
      </c>
      <c r="O50" s="12">
        <v>0</v>
      </c>
      <c r="P50" s="12">
        <v>163</v>
      </c>
      <c r="Q50" s="11" t="e">
        <f t="shared" si="4"/>
        <v>#DIV/0!</v>
      </c>
      <c r="R50" s="13">
        <f t="shared" si="7"/>
        <v>100</v>
      </c>
      <c r="S50" s="13">
        <f t="shared" si="7"/>
        <v>235</v>
      </c>
      <c r="T50" s="11">
        <f t="shared" si="5"/>
        <v>2.35</v>
      </c>
    </row>
    <row r="51" spans="1:20" ht="15.75">
      <c r="A51" s="13">
        <v>38</v>
      </c>
      <c r="B51" s="13" t="s">
        <v>58</v>
      </c>
      <c r="C51" s="10">
        <v>0</v>
      </c>
      <c r="D51" s="10">
        <v>0</v>
      </c>
      <c r="E51" s="11" t="e">
        <f t="shared" si="0"/>
        <v>#DIV/0!</v>
      </c>
      <c r="F51" s="10">
        <v>45</v>
      </c>
      <c r="G51" s="10">
        <v>0</v>
      </c>
      <c r="H51" s="11">
        <f t="shared" si="1"/>
        <v>0</v>
      </c>
      <c r="I51" s="10">
        <v>55</v>
      </c>
      <c r="J51" s="10">
        <v>0</v>
      </c>
      <c r="K51" s="11">
        <f t="shared" si="2"/>
        <v>0</v>
      </c>
      <c r="L51" s="10">
        <f t="shared" si="6"/>
        <v>100</v>
      </c>
      <c r="M51" s="10">
        <f t="shared" si="6"/>
        <v>0</v>
      </c>
      <c r="N51" s="11">
        <f t="shared" si="3"/>
        <v>0</v>
      </c>
      <c r="O51" s="12">
        <v>0</v>
      </c>
      <c r="P51" s="12">
        <v>0</v>
      </c>
      <c r="Q51" s="11" t="e">
        <f t="shared" si="4"/>
        <v>#DIV/0!</v>
      </c>
      <c r="R51" s="13">
        <f t="shared" si="7"/>
        <v>100</v>
      </c>
      <c r="S51" s="13">
        <f t="shared" si="7"/>
        <v>0</v>
      </c>
      <c r="T51" s="11">
        <f t="shared" si="5"/>
        <v>0</v>
      </c>
    </row>
    <row r="52" spans="1:20" ht="15.75">
      <c r="A52" s="16" t="s">
        <v>59</v>
      </c>
      <c r="B52" s="16" t="s">
        <v>60</v>
      </c>
      <c r="C52" s="10">
        <f>SUM(C49:C51)</f>
        <v>80000</v>
      </c>
      <c r="D52" s="10">
        <f>SUM(D49:D51)</f>
        <v>30754</v>
      </c>
      <c r="E52" s="11">
        <f t="shared" si="0"/>
        <v>0.38442500000000002</v>
      </c>
      <c r="F52" s="10">
        <f>SUM(F49:F51)</f>
        <v>90</v>
      </c>
      <c r="G52" s="10">
        <f>SUM(G49:G51)</f>
        <v>0</v>
      </c>
      <c r="H52" s="11">
        <f t="shared" si="1"/>
        <v>0</v>
      </c>
      <c r="I52" s="10">
        <f>SUM(I49:I51)</f>
        <v>110</v>
      </c>
      <c r="J52" s="10">
        <f>SUM(J49:J51)</f>
        <v>72</v>
      </c>
      <c r="K52" s="11">
        <f t="shared" si="2"/>
        <v>0.65454545454545454</v>
      </c>
      <c r="L52" s="10">
        <f t="shared" si="6"/>
        <v>80200</v>
      </c>
      <c r="M52" s="10">
        <f t="shared" si="6"/>
        <v>30826</v>
      </c>
      <c r="N52" s="11">
        <f t="shared" si="3"/>
        <v>0.38436408977556108</v>
      </c>
      <c r="O52" s="10">
        <f>SUM(O49:O51)</f>
        <v>0</v>
      </c>
      <c r="P52" s="10">
        <f>SUM(P49:P51)</f>
        <v>163</v>
      </c>
      <c r="Q52" s="11" t="e">
        <f t="shared" si="4"/>
        <v>#DIV/0!</v>
      </c>
      <c r="R52" s="13">
        <f t="shared" si="7"/>
        <v>80200</v>
      </c>
      <c r="S52" s="13">
        <f t="shared" si="7"/>
        <v>30989</v>
      </c>
      <c r="T52" s="11">
        <f t="shared" si="5"/>
        <v>0.38639650872817954</v>
      </c>
    </row>
    <row r="53" spans="1:20" ht="15.75">
      <c r="A53" s="14"/>
      <c r="B53" s="14" t="s">
        <v>61</v>
      </c>
      <c r="C53" s="10"/>
      <c r="D53" s="10"/>
      <c r="E53" s="11"/>
      <c r="F53" s="10"/>
      <c r="G53" s="10"/>
      <c r="H53" s="11"/>
      <c r="I53" s="10"/>
      <c r="J53" s="10"/>
      <c r="K53" s="11"/>
      <c r="L53" s="10"/>
      <c r="M53" s="10"/>
      <c r="N53" s="11"/>
      <c r="O53" s="12"/>
      <c r="P53" s="12"/>
      <c r="Q53" s="11"/>
      <c r="R53" s="13">
        <f t="shared" si="7"/>
        <v>0</v>
      </c>
      <c r="S53" s="13">
        <f t="shared" si="7"/>
        <v>0</v>
      </c>
      <c r="T53" s="11"/>
    </row>
    <row r="54" spans="1:20" ht="15.75">
      <c r="A54" s="13">
        <v>39</v>
      </c>
      <c r="B54" s="13" t="s">
        <v>62</v>
      </c>
      <c r="C54" s="10">
        <v>356260</v>
      </c>
      <c r="D54" s="10">
        <v>326340</v>
      </c>
      <c r="E54" s="11">
        <f t="shared" si="0"/>
        <v>0.91601639252231515</v>
      </c>
      <c r="F54" s="10">
        <v>22797</v>
      </c>
      <c r="G54" s="10">
        <v>17593</v>
      </c>
      <c r="H54" s="11">
        <f t="shared" si="1"/>
        <v>0.77172434969513537</v>
      </c>
      <c r="I54" s="10">
        <v>31609</v>
      </c>
      <c r="J54" s="10">
        <v>27010</v>
      </c>
      <c r="K54" s="11">
        <f t="shared" si="2"/>
        <v>0.85450346420323331</v>
      </c>
      <c r="L54" s="10">
        <f t="shared" si="6"/>
        <v>410666</v>
      </c>
      <c r="M54" s="10">
        <f t="shared" si="6"/>
        <v>370943</v>
      </c>
      <c r="N54" s="11">
        <f t="shared" si="3"/>
        <v>0.90327175855804964</v>
      </c>
      <c r="O54" s="12">
        <v>5751</v>
      </c>
      <c r="P54" s="12">
        <v>8022</v>
      </c>
      <c r="Q54" s="11">
        <f t="shared" si="4"/>
        <v>1.394887845592071</v>
      </c>
      <c r="R54" s="13">
        <f t="shared" si="7"/>
        <v>416417</v>
      </c>
      <c r="S54" s="13">
        <f t="shared" si="7"/>
        <v>378965</v>
      </c>
      <c r="T54" s="11">
        <f t="shared" si="5"/>
        <v>0.91006130873619473</v>
      </c>
    </row>
    <row r="55" spans="1:20" ht="15.75">
      <c r="A55" s="13">
        <v>40</v>
      </c>
      <c r="B55" s="13" t="s">
        <v>63</v>
      </c>
      <c r="C55" s="10">
        <v>136329</v>
      </c>
      <c r="D55" s="10">
        <v>145649</v>
      </c>
      <c r="E55" s="11">
        <f t="shared" si="0"/>
        <v>1.0683640311305738</v>
      </c>
      <c r="F55" s="10">
        <v>6587</v>
      </c>
      <c r="G55" s="10">
        <v>4451</v>
      </c>
      <c r="H55" s="11">
        <f t="shared" si="1"/>
        <v>0.67572491270684687</v>
      </c>
      <c r="I55" s="10">
        <v>27148</v>
      </c>
      <c r="J55" s="10">
        <v>20743</v>
      </c>
      <c r="K55" s="11">
        <f t="shared" si="2"/>
        <v>0.76407101812288203</v>
      </c>
      <c r="L55" s="10">
        <f t="shared" si="6"/>
        <v>170064</v>
      </c>
      <c r="M55" s="10">
        <f t="shared" si="6"/>
        <v>170843</v>
      </c>
      <c r="N55" s="11">
        <f t="shared" si="3"/>
        <v>1.0045806284692822</v>
      </c>
      <c r="O55" s="12">
        <v>3470</v>
      </c>
      <c r="P55" s="12">
        <v>4189</v>
      </c>
      <c r="Q55" s="11">
        <f t="shared" si="4"/>
        <v>1.2072046109510086</v>
      </c>
      <c r="R55" s="13">
        <f t="shared" si="7"/>
        <v>173534</v>
      </c>
      <c r="S55" s="13">
        <f t="shared" si="7"/>
        <v>175032</v>
      </c>
      <c r="T55" s="11">
        <f t="shared" si="5"/>
        <v>1.0086323141286433</v>
      </c>
    </row>
    <row r="56" spans="1:20" ht="15.75">
      <c r="A56" s="13">
        <v>41</v>
      </c>
      <c r="B56" s="13" t="s">
        <v>64</v>
      </c>
      <c r="C56" s="10">
        <v>585071</v>
      </c>
      <c r="D56" s="10">
        <v>595657</v>
      </c>
      <c r="E56" s="11">
        <f t="shared" si="0"/>
        <v>1.0180935305287735</v>
      </c>
      <c r="F56" s="10">
        <v>56036</v>
      </c>
      <c r="G56" s="10">
        <v>72896</v>
      </c>
      <c r="H56" s="11">
        <f t="shared" si="1"/>
        <v>1.3008780069955028</v>
      </c>
      <c r="I56" s="10">
        <v>89467</v>
      </c>
      <c r="J56" s="10">
        <v>62121</v>
      </c>
      <c r="K56" s="11">
        <f t="shared" si="2"/>
        <v>0.69434540109761145</v>
      </c>
      <c r="L56" s="10">
        <f t="shared" si="6"/>
        <v>730574</v>
      </c>
      <c r="M56" s="10">
        <f t="shared" si="6"/>
        <v>730674</v>
      </c>
      <c r="N56" s="11">
        <f t="shared" si="3"/>
        <v>1.0001368786734814</v>
      </c>
      <c r="O56" s="12">
        <v>5469</v>
      </c>
      <c r="P56" s="12">
        <v>27749</v>
      </c>
      <c r="Q56" s="11">
        <f t="shared" si="4"/>
        <v>5.0738709087584564</v>
      </c>
      <c r="R56" s="13">
        <f t="shared" si="7"/>
        <v>736043</v>
      </c>
      <c r="S56" s="13">
        <f t="shared" si="7"/>
        <v>758423</v>
      </c>
      <c r="T56" s="11">
        <f t="shared" si="5"/>
        <v>1.0304058322679517</v>
      </c>
    </row>
    <row r="57" spans="1:20" ht="15.75">
      <c r="A57" s="16" t="s">
        <v>65</v>
      </c>
      <c r="B57" s="16"/>
      <c r="C57" s="10">
        <f>SUM(C54:C56)</f>
        <v>1077660</v>
      </c>
      <c r="D57" s="10">
        <f>SUM(D54:D56)</f>
        <v>1067646</v>
      </c>
      <c r="E57" s="11">
        <f t="shared" si="0"/>
        <v>0.99070764434051561</v>
      </c>
      <c r="F57" s="10">
        <f>SUM(F54:F56)</f>
        <v>85420</v>
      </c>
      <c r="G57" s="10">
        <f>SUM(G54:G56)</f>
        <v>94940</v>
      </c>
      <c r="H57" s="11">
        <f t="shared" si="1"/>
        <v>1.1114493092952471</v>
      </c>
      <c r="I57" s="10">
        <f>SUM(I54:I56)</f>
        <v>148224</v>
      </c>
      <c r="J57" s="10">
        <f>SUM(J54:J56)</f>
        <v>109874</v>
      </c>
      <c r="K57" s="11">
        <f t="shared" si="2"/>
        <v>0.74126996977547499</v>
      </c>
      <c r="L57" s="10">
        <f t="shared" si="6"/>
        <v>1311304</v>
      </c>
      <c r="M57" s="10">
        <f t="shared" si="6"/>
        <v>1272460</v>
      </c>
      <c r="N57" s="11">
        <f t="shared" si="3"/>
        <v>0.97037757834949023</v>
      </c>
      <c r="O57" s="10">
        <f>SUM(O54:O56)</f>
        <v>14690</v>
      </c>
      <c r="P57" s="10">
        <f>SUM(P54:P56)</f>
        <v>39960</v>
      </c>
      <c r="Q57" s="11">
        <f t="shared" si="4"/>
        <v>2.7202178352620829</v>
      </c>
      <c r="R57" s="13">
        <f t="shared" si="7"/>
        <v>1325994</v>
      </c>
      <c r="S57" s="13">
        <f t="shared" si="7"/>
        <v>1312420</v>
      </c>
      <c r="T57" s="11">
        <f t="shared" si="5"/>
        <v>0.98976315126614445</v>
      </c>
    </row>
    <row r="58" spans="1:20" ht="15.75">
      <c r="A58" s="16" t="s">
        <v>66</v>
      </c>
      <c r="B58" s="16"/>
      <c r="C58" s="10">
        <f>SUM(C57+C52+C46)</f>
        <v>3028556</v>
      </c>
      <c r="D58" s="10">
        <f>SUM(D57+D52+D46)</f>
        <v>2876978</v>
      </c>
      <c r="E58" s="11">
        <f t="shared" si="0"/>
        <v>0.94995040540772568</v>
      </c>
      <c r="F58" s="10">
        <f>SUM(F57+F52+F46)</f>
        <v>482042</v>
      </c>
      <c r="G58" s="10">
        <f>SUM(G57+G52+G46)</f>
        <v>623779</v>
      </c>
      <c r="H58" s="11">
        <f t="shared" si="1"/>
        <v>1.2940345447077226</v>
      </c>
      <c r="I58" s="10">
        <f>SUM(I57+I52+I46)</f>
        <v>572332</v>
      </c>
      <c r="J58" s="10">
        <f>SUM(J57+J52+J46)</f>
        <v>497804</v>
      </c>
      <c r="K58" s="11">
        <f t="shared" si="2"/>
        <v>0.8697818748558529</v>
      </c>
      <c r="L58" s="10">
        <f>SUM(L57+L52+L46)</f>
        <v>4082930</v>
      </c>
      <c r="M58" s="10">
        <f>SUM(M57+M52+M46)</f>
        <v>3998561</v>
      </c>
      <c r="N58" s="11">
        <f t="shared" si="3"/>
        <v>0.97933616300059023</v>
      </c>
      <c r="O58" s="10">
        <f>SUM(O57+O52+O46)</f>
        <v>2117048</v>
      </c>
      <c r="P58" s="10">
        <f>SUM(P57+P52+P46)</f>
        <v>1702164</v>
      </c>
      <c r="Q58" s="11">
        <f t="shared" si="4"/>
        <v>0.80402711700443263</v>
      </c>
      <c r="R58" s="13">
        <f t="shared" si="7"/>
        <v>6199978</v>
      </c>
      <c r="S58" s="13">
        <f t="shared" si="7"/>
        <v>5700725</v>
      </c>
      <c r="T58" s="11">
        <f t="shared" si="5"/>
        <v>0.9194750368469049</v>
      </c>
    </row>
    <row r="59" spans="1:20" ht="15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</sheetData>
  <mergeCells count="15">
    <mergeCell ref="A52:B52"/>
    <mergeCell ref="A57:B57"/>
    <mergeCell ref="A58:B58"/>
    <mergeCell ref="A1:T1"/>
    <mergeCell ref="A2:T2"/>
    <mergeCell ref="A3:T3"/>
    <mergeCell ref="A4:T4"/>
    <mergeCell ref="A5:A6"/>
    <mergeCell ref="B5:B6"/>
    <mergeCell ref="C5:E5"/>
    <mergeCell ref="F5:H5"/>
    <mergeCell ref="I5:K5"/>
    <mergeCell ref="L5:N5"/>
    <mergeCell ref="O5:Q5"/>
    <mergeCell ref="R5:T5"/>
  </mergeCells>
  <pageMargins left="0.56000000000000005" right="0.19685039370078741" top="0.15748031496062992" bottom="0.15748031496062992" header="0.31496062992125984" footer="0.31496062992125984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SAURAB</cp:lastModifiedBy>
  <cp:lastPrinted>2014-05-15T10:18:48Z</cp:lastPrinted>
  <dcterms:created xsi:type="dcterms:W3CDTF">2013-08-22T12:33:56Z</dcterms:created>
  <dcterms:modified xsi:type="dcterms:W3CDTF">2014-07-01T07:01:49Z</dcterms:modified>
</cp:coreProperties>
</file>