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695"/>
  </bookViews>
  <sheets>
    <sheet name="ACP" sheetId="5" r:id="rId1"/>
  </sheets>
  <calcPr calcId="152511"/>
</workbook>
</file>

<file path=xl/calcChain.xml><?xml version="1.0" encoding="utf-8"?>
<calcChain xmlns="http://schemas.openxmlformats.org/spreadsheetml/2006/main">
  <c r="L44" i="5"/>
  <c r="M45" l="1"/>
  <c r="M43"/>
  <c r="M44"/>
  <c r="S15"/>
  <c r="S30"/>
  <c r="S43"/>
  <c r="S44"/>
  <c r="S45"/>
  <c r="S47"/>
  <c r="S48"/>
  <c r="S51"/>
  <c r="P55" l="1"/>
  <c r="O55"/>
  <c r="J55"/>
  <c r="I55"/>
  <c r="G55"/>
  <c r="F55"/>
  <c r="D55"/>
  <c r="C55"/>
  <c r="Q54"/>
  <c r="M54"/>
  <c r="S54" s="1"/>
  <c r="L54"/>
  <c r="R54" s="1"/>
  <c r="K54"/>
  <c r="H54"/>
  <c r="E54"/>
  <c r="Q53"/>
  <c r="M53"/>
  <c r="S53" s="1"/>
  <c r="L53"/>
  <c r="R53" s="1"/>
  <c r="K53"/>
  <c r="H53"/>
  <c r="E53"/>
  <c r="Q52"/>
  <c r="M52"/>
  <c r="S52" s="1"/>
  <c r="L52"/>
  <c r="R52" s="1"/>
  <c r="K52"/>
  <c r="H52"/>
  <c r="E52"/>
  <c r="R51"/>
  <c r="O50"/>
  <c r="J50"/>
  <c r="G50"/>
  <c r="D50"/>
  <c r="E50" s="1"/>
  <c r="C50"/>
  <c r="Q49"/>
  <c r="M49"/>
  <c r="S49" s="1"/>
  <c r="L49"/>
  <c r="R49" s="1"/>
  <c r="K49"/>
  <c r="H49"/>
  <c r="E49"/>
  <c r="P46"/>
  <c r="O46"/>
  <c r="J46"/>
  <c r="I46"/>
  <c r="G46"/>
  <c r="F46"/>
  <c r="D46"/>
  <c r="C46"/>
  <c r="T45"/>
  <c r="Q45"/>
  <c r="L45"/>
  <c r="R45" s="1"/>
  <c r="K45"/>
  <c r="H45"/>
  <c r="E45"/>
  <c r="R44"/>
  <c r="Q44"/>
  <c r="N44"/>
  <c r="K44"/>
  <c r="H44"/>
  <c r="E44"/>
  <c r="Q43"/>
  <c r="L43"/>
  <c r="R43" s="1"/>
  <c r="K43"/>
  <c r="H43"/>
  <c r="E43"/>
  <c r="R42"/>
  <c r="Q42"/>
  <c r="M42"/>
  <c r="S42" s="1"/>
  <c r="L42"/>
  <c r="K42"/>
  <c r="H42"/>
  <c r="E42"/>
  <c r="Q41"/>
  <c r="M41"/>
  <c r="L41"/>
  <c r="R41" s="1"/>
  <c r="K41"/>
  <c r="H41"/>
  <c r="E41"/>
  <c r="R40"/>
  <c r="Q40"/>
  <c r="M40"/>
  <c r="S40" s="1"/>
  <c r="L40"/>
  <c r="K40"/>
  <c r="H40"/>
  <c r="E40"/>
  <c r="Q39"/>
  <c r="M39"/>
  <c r="S39" s="1"/>
  <c r="L39"/>
  <c r="R39" s="1"/>
  <c r="K39"/>
  <c r="H39"/>
  <c r="E39"/>
  <c r="Q38"/>
  <c r="M38"/>
  <c r="L38"/>
  <c r="N38" s="1"/>
  <c r="K38"/>
  <c r="H38"/>
  <c r="E38"/>
  <c r="Q37"/>
  <c r="M37"/>
  <c r="L37"/>
  <c r="R37" s="1"/>
  <c r="K37"/>
  <c r="H37"/>
  <c r="E37"/>
  <c r="Q36"/>
  <c r="M36"/>
  <c r="S36" s="1"/>
  <c r="L36"/>
  <c r="R36" s="1"/>
  <c r="K36"/>
  <c r="H36"/>
  <c r="E36"/>
  <c r="Q35"/>
  <c r="M35"/>
  <c r="S35" s="1"/>
  <c r="L35"/>
  <c r="R35" s="1"/>
  <c r="K35"/>
  <c r="H35"/>
  <c r="E35"/>
  <c r="M34"/>
  <c r="S34" s="1"/>
  <c r="L34"/>
  <c r="R33"/>
  <c r="Q33"/>
  <c r="M33"/>
  <c r="S33" s="1"/>
  <c r="L33"/>
  <c r="K33"/>
  <c r="H33"/>
  <c r="E33"/>
  <c r="Q32"/>
  <c r="N32"/>
  <c r="M32"/>
  <c r="L32"/>
  <c r="R32" s="1"/>
  <c r="K32"/>
  <c r="H32"/>
  <c r="E32"/>
  <c r="Q31"/>
  <c r="M31"/>
  <c r="S31" s="1"/>
  <c r="L31"/>
  <c r="R31" s="1"/>
  <c r="K31"/>
  <c r="H31"/>
  <c r="E31"/>
  <c r="R30"/>
  <c r="Q29"/>
  <c r="M29"/>
  <c r="S29" s="1"/>
  <c r="L29"/>
  <c r="R29" s="1"/>
  <c r="K29"/>
  <c r="H29"/>
  <c r="E29"/>
  <c r="Q28"/>
  <c r="M28"/>
  <c r="L28"/>
  <c r="K28"/>
  <c r="H28"/>
  <c r="E28"/>
  <c r="Q27"/>
  <c r="M27"/>
  <c r="L27"/>
  <c r="R27" s="1"/>
  <c r="K27"/>
  <c r="H27"/>
  <c r="E27"/>
  <c r="Q26"/>
  <c r="M26"/>
  <c r="L26"/>
  <c r="K26"/>
  <c r="H26"/>
  <c r="E26"/>
  <c r="Q25"/>
  <c r="M25"/>
  <c r="S25" s="1"/>
  <c r="L25"/>
  <c r="R25" s="1"/>
  <c r="K25"/>
  <c r="H25"/>
  <c r="E25"/>
  <c r="Q24"/>
  <c r="M24"/>
  <c r="L24"/>
  <c r="R24" s="1"/>
  <c r="K24"/>
  <c r="H24"/>
  <c r="E24"/>
  <c r="Q23"/>
  <c r="M23"/>
  <c r="S23" s="1"/>
  <c r="L23"/>
  <c r="R23" s="1"/>
  <c r="K23"/>
  <c r="H23"/>
  <c r="E23"/>
  <c r="Q22"/>
  <c r="M22"/>
  <c r="L22"/>
  <c r="R22" s="1"/>
  <c r="K22"/>
  <c r="H22"/>
  <c r="E22"/>
  <c r="Q21"/>
  <c r="M21"/>
  <c r="S21" s="1"/>
  <c r="L21"/>
  <c r="R21" s="1"/>
  <c r="K21"/>
  <c r="H21"/>
  <c r="E21"/>
  <c r="R20"/>
  <c r="Q20"/>
  <c r="M20"/>
  <c r="L20"/>
  <c r="K20"/>
  <c r="H20"/>
  <c r="E20"/>
  <c r="Q19"/>
  <c r="M19"/>
  <c r="L19"/>
  <c r="R19" s="1"/>
  <c r="K19"/>
  <c r="H19"/>
  <c r="E19"/>
  <c r="Q18"/>
  <c r="M18"/>
  <c r="L18"/>
  <c r="R18" s="1"/>
  <c r="K18"/>
  <c r="H18"/>
  <c r="E18"/>
  <c r="Q17"/>
  <c r="M17"/>
  <c r="L17"/>
  <c r="R17" s="1"/>
  <c r="K17"/>
  <c r="H17"/>
  <c r="E17"/>
  <c r="Q16"/>
  <c r="M16"/>
  <c r="L16"/>
  <c r="R16" s="1"/>
  <c r="K16"/>
  <c r="H16"/>
  <c r="E16"/>
  <c r="R15"/>
  <c r="Q14"/>
  <c r="M14"/>
  <c r="L14"/>
  <c r="R14" s="1"/>
  <c r="K14"/>
  <c r="H14"/>
  <c r="E14"/>
  <c r="Q13"/>
  <c r="M13"/>
  <c r="S13" s="1"/>
  <c r="L13"/>
  <c r="R13" s="1"/>
  <c r="K13"/>
  <c r="H13"/>
  <c r="E13"/>
  <c r="Q12"/>
  <c r="M12"/>
  <c r="L12"/>
  <c r="N12" s="1"/>
  <c r="K12"/>
  <c r="H12"/>
  <c r="E12"/>
  <c r="Q11"/>
  <c r="M11"/>
  <c r="L11"/>
  <c r="R11" s="1"/>
  <c r="K11"/>
  <c r="H11"/>
  <c r="E11"/>
  <c r="R10"/>
  <c r="Q10"/>
  <c r="M10"/>
  <c r="L10"/>
  <c r="K10"/>
  <c r="H10"/>
  <c r="E10"/>
  <c r="Q9"/>
  <c r="M9"/>
  <c r="L9"/>
  <c r="R9" s="1"/>
  <c r="K9"/>
  <c r="H9"/>
  <c r="E9"/>
  <c r="Q8"/>
  <c r="M8"/>
  <c r="S8" s="1"/>
  <c r="L8"/>
  <c r="R8" s="1"/>
  <c r="K8"/>
  <c r="H8"/>
  <c r="E8"/>
  <c r="N11" l="1"/>
  <c r="R12"/>
  <c r="C56"/>
  <c r="S10"/>
  <c r="S17"/>
  <c r="S20"/>
  <c r="S26"/>
  <c r="T26" s="1"/>
  <c r="S19"/>
  <c r="S22"/>
  <c r="T22" s="1"/>
  <c r="S41"/>
  <c r="S9"/>
  <c r="S12"/>
  <c r="S16"/>
  <c r="S18"/>
  <c r="T18" s="1"/>
  <c r="N19"/>
  <c r="S24"/>
  <c r="S27"/>
  <c r="T27" s="1"/>
  <c r="K46"/>
  <c r="S28"/>
  <c r="S38"/>
  <c r="S11"/>
  <c r="T11" s="1"/>
  <c r="S14"/>
  <c r="N20"/>
  <c r="N24"/>
  <c r="N26"/>
  <c r="N28"/>
  <c r="S32"/>
  <c r="N37"/>
  <c r="S37"/>
  <c r="N43"/>
  <c r="T43"/>
  <c r="D56"/>
  <c r="M46"/>
  <c r="S46" s="1"/>
  <c r="J56"/>
  <c r="F56"/>
  <c r="N9"/>
  <c r="N14"/>
  <c r="N17"/>
  <c r="N22"/>
  <c r="N27"/>
  <c r="T36"/>
  <c r="N41"/>
  <c r="N53"/>
  <c r="K55"/>
  <c r="N8"/>
  <c r="N16"/>
  <c r="N25"/>
  <c r="N33"/>
  <c r="N36"/>
  <c r="T44"/>
  <c r="L46"/>
  <c r="N10"/>
  <c r="N18"/>
  <c r="R26"/>
  <c r="M50"/>
  <c r="S50" s="1"/>
  <c r="L55"/>
  <c r="R55" s="1"/>
  <c r="I56"/>
  <c r="T14"/>
  <c r="T23"/>
  <c r="T25"/>
  <c r="N29"/>
  <c r="N35"/>
  <c r="T37"/>
  <c r="N42"/>
  <c r="O56"/>
  <c r="Q50"/>
  <c r="T20"/>
  <c r="N23"/>
  <c r="N31"/>
  <c r="K56"/>
  <c r="T9"/>
  <c r="N13"/>
  <c r="T17"/>
  <c r="N21"/>
  <c r="R28"/>
  <c r="T32"/>
  <c r="N39"/>
  <c r="Q46"/>
  <c r="R38"/>
  <c r="T49"/>
  <c r="T52"/>
  <c r="T53"/>
  <c r="G56"/>
  <c r="P56"/>
  <c r="T10"/>
  <c r="H46"/>
  <c r="K50"/>
  <c r="N54"/>
  <c r="H55"/>
  <c r="Q55"/>
  <c r="T8"/>
  <c r="T16"/>
  <c r="T24"/>
  <c r="T40"/>
  <c r="T41"/>
  <c r="N45"/>
  <c r="E46"/>
  <c r="R46"/>
  <c r="N49"/>
  <c r="H50"/>
  <c r="E55"/>
  <c r="M55"/>
  <c r="S55" s="1"/>
  <c r="N40"/>
  <c r="L50"/>
  <c r="N52"/>
  <c r="E56" l="1"/>
  <c r="T38"/>
  <c r="T12"/>
  <c r="T19"/>
  <c r="N46"/>
  <c r="N50"/>
  <c r="H56"/>
  <c r="T29"/>
  <c r="T33"/>
  <c r="T39"/>
  <c r="T55"/>
  <c r="T21"/>
  <c r="Q56"/>
  <c r="R50"/>
  <c r="L56"/>
  <c r="R56" s="1"/>
  <c r="N55"/>
  <c r="M56"/>
  <c r="S56" s="1"/>
  <c r="T13"/>
  <c r="T42"/>
  <c r="T50"/>
  <c r="T54"/>
  <c r="T31"/>
  <c r="T35"/>
  <c r="T46"/>
  <c r="T28"/>
  <c r="N56" l="1"/>
  <c r="T56" l="1"/>
</calcChain>
</file>

<file path=xl/sharedStrings.xml><?xml version="1.0" encoding="utf-8"?>
<sst xmlns="http://schemas.openxmlformats.org/spreadsheetml/2006/main" count="81" uniqueCount="65">
  <si>
    <t>STATE LEVEL BANKERS' COMMITTEE BIHAR, PATNA</t>
  </si>
  <si>
    <t>(CONVENOR- STATE BANK OF INDIA)</t>
  </si>
  <si>
    <t>BANK WISE PERFORMANCE : ANNUAL CREDIT PLAN AS ON :30.06.2016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</si>
  <si>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</si>
  <si>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</si>
  <si>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</si>
  <si>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</si>
  <si>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</si>
  <si>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</si>
  <si>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</si>
  <si>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</si>
  <si>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</si>
  <si>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</si>
  <si>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</si>
  <si>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</si>
  <si>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</si>
  <si>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</si>
  <si>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</si>
  <si>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</si>
  <si>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</si>
  <si>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</si>
  <si>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</si>
  <si>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</si>
  <si>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</si>
  <si>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</si>
  <si>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</si>
  <si>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</si>
  <si>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</si>
  <si>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</si>
  <si>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</si>
  <si>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</si>
  <si>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</si>
  <si>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</si>
  <si>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</si>
  <si>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</si>
  <si>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</si>
  <si>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</si>
  <si>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</si>
  <si>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</si>
  <si>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</si>
  <si>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</si>
  <si>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</si>
  <si>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</si>
  <si>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</si>
  <si>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</si>
  <si>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</si>
  <si>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</si>
  <si>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</si>
  <si>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</si>
  <si>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</si>
  <si>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</si>
  <si>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</si>
  <si>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</si>
  <si>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</si>
  <si>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</si>
  <si>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LAND DEV. BANK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</si>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</sst>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6"/>
  <sheetViews>
    <sheetView tabSelected="1" workbookViewId="0">
      <selection activeCell="V14" sqref="V14"/>
    </sheetView>
  </sheetViews>
  <sheetFormatPr defaultRowHeight="15" customHeight="1"/>
  <cols>
    <col min="1" max="1" width="4.28515625" style="1" customWidth="1"/>
    <col min="2" max="2" width="32.140625" style="1" bestFit="1" customWidth="1"/>
    <col min="3" max="3" width="9" style="10" bestFit="1" customWidth="1"/>
    <col min="4" max="4" width="7.85546875" style="10" bestFit="1" customWidth="1"/>
    <col min="5" max="5" width="11.28515625" style="10" bestFit="1" customWidth="1"/>
    <col min="6" max="6" width="9" style="10" bestFit="1" customWidth="1"/>
    <col min="7" max="7" width="7.85546875" style="10" bestFit="1" customWidth="1"/>
    <col min="8" max="9" width="9" style="10" bestFit="1" customWidth="1"/>
    <col min="10" max="10" width="7.85546875" style="10" bestFit="1" customWidth="1"/>
    <col min="11" max="15" width="9" style="10" bestFit="1" customWidth="1"/>
    <col min="16" max="16" width="7.85546875" style="10" bestFit="1" customWidth="1"/>
    <col min="17" max="17" width="9" style="10" bestFit="1" customWidth="1"/>
    <col min="18" max="18" width="10.140625" style="10" bestFit="1" customWidth="1"/>
    <col min="19" max="20" width="9" style="10" bestFit="1" customWidth="1"/>
    <col min="21" max="16384" width="9.140625" style="1"/>
  </cols>
  <sheetData>
    <row r="1" spans="1:20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>
      <c r="A5" s="16" t="s">
        <v>4</v>
      </c>
      <c r="B5" s="16" t="s">
        <v>5</v>
      </c>
      <c r="C5" s="17" t="s">
        <v>6</v>
      </c>
      <c r="D5" s="17"/>
      <c r="E5" s="17"/>
      <c r="F5" s="17" t="s">
        <v>7</v>
      </c>
      <c r="G5" s="17"/>
      <c r="H5" s="17"/>
      <c r="I5" s="17" t="s">
        <v>8</v>
      </c>
      <c r="J5" s="17"/>
      <c r="K5" s="17"/>
      <c r="L5" s="17" t="s">
        <v>9</v>
      </c>
      <c r="M5" s="17"/>
      <c r="N5" s="17"/>
      <c r="O5" s="17" t="s">
        <v>10</v>
      </c>
      <c r="P5" s="17"/>
      <c r="Q5" s="17"/>
      <c r="R5" s="17" t="s">
        <v>11</v>
      </c>
      <c r="S5" s="17"/>
      <c r="T5" s="17"/>
    </row>
    <row r="6" spans="1:20" ht="15" customHeight="1">
      <c r="A6" s="16"/>
      <c r="B6" s="16"/>
      <c r="C6" s="8" t="s">
        <v>12</v>
      </c>
      <c r="D6" s="8" t="s">
        <v>13</v>
      </c>
      <c r="E6" s="8" t="s">
        <v>14</v>
      </c>
      <c r="F6" s="8" t="s">
        <v>12</v>
      </c>
      <c r="G6" s="8" t="s">
        <v>13</v>
      </c>
      <c r="H6" s="8" t="s">
        <v>14</v>
      </c>
      <c r="I6" s="8" t="s">
        <v>12</v>
      </c>
      <c r="J6" s="8" t="s">
        <v>13</v>
      </c>
      <c r="K6" s="8" t="s">
        <v>14</v>
      </c>
      <c r="L6" s="8" t="s">
        <v>12</v>
      </c>
      <c r="M6" s="8" t="s">
        <v>13</v>
      </c>
      <c r="N6" s="8" t="s">
        <v>14</v>
      </c>
      <c r="O6" s="8" t="s">
        <v>12</v>
      </c>
      <c r="P6" s="8" t="s">
        <v>13</v>
      </c>
      <c r="Q6" s="8" t="s">
        <v>14</v>
      </c>
      <c r="R6" s="8" t="s">
        <v>12</v>
      </c>
      <c r="S6" s="8" t="s">
        <v>13</v>
      </c>
      <c r="T6" s="8" t="s">
        <v>14</v>
      </c>
    </row>
    <row r="7" spans="1:20" ht="15" customHeight="1">
      <c r="A7" s="2"/>
      <c r="B7" s="2" t="s">
        <v>15</v>
      </c>
      <c r="C7" s="8"/>
      <c r="D7" s="8"/>
      <c r="E7" s="9"/>
      <c r="F7" s="8"/>
      <c r="G7" s="8"/>
      <c r="H7" s="9"/>
      <c r="I7" s="8"/>
      <c r="J7" s="8"/>
      <c r="K7" s="9"/>
      <c r="L7" s="8"/>
      <c r="M7" s="8"/>
      <c r="N7" s="9"/>
      <c r="O7" s="7"/>
      <c r="P7" s="7"/>
      <c r="Q7" s="9"/>
      <c r="R7" s="7"/>
      <c r="S7" s="7"/>
      <c r="T7" s="9"/>
    </row>
    <row r="8" spans="1:20" ht="15" customHeight="1">
      <c r="A8" s="3">
        <v>1</v>
      </c>
      <c r="B8" s="3" t="s">
        <v>16</v>
      </c>
      <c r="C8" s="8">
        <v>658470</v>
      </c>
      <c r="D8" s="8">
        <v>147212</v>
      </c>
      <c r="E8" s="9">
        <f t="shared" ref="E8:E56" si="0">D8/C8</f>
        <v>0.22356675323097483</v>
      </c>
      <c r="F8" s="8">
        <v>279533</v>
      </c>
      <c r="G8" s="8">
        <v>79011</v>
      </c>
      <c r="H8" s="9">
        <f t="shared" ref="H8:H56" si="1">G8/F8</f>
        <v>0.28265356863053737</v>
      </c>
      <c r="I8" s="8">
        <v>215282</v>
      </c>
      <c r="J8" s="8">
        <v>55279</v>
      </c>
      <c r="K8" s="9">
        <f t="shared" ref="K8:K56" si="2">J8/I8</f>
        <v>0.25677483486775488</v>
      </c>
      <c r="L8" s="8">
        <f>SUM(I8+F8+C8)</f>
        <v>1153285</v>
      </c>
      <c r="M8" s="8">
        <f>SUM(J8+G8+D8)</f>
        <v>281502</v>
      </c>
      <c r="N8" s="9">
        <f t="shared" ref="N8:N56" si="3">M8/L8</f>
        <v>0.24408710769670983</v>
      </c>
      <c r="O8" s="7">
        <v>533207</v>
      </c>
      <c r="P8" s="7">
        <v>120048</v>
      </c>
      <c r="Q8" s="9">
        <f t="shared" ref="Q8:Q56" si="4">P8/O8</f>
        <v>0.22514333082648952</v>
      </c>
      <c r="R8" s="6">
        <f>SUM(O8+L8)</f>
        <v>1686492</v>
      </c>
      <c r="S8" s="6">
        <f>SUM(P8+M8)</f>
        <v>401550</v>
      </c>
      <c r="T8" s="9">
        <f t="shared" ref="T8:T56" si="5">S8/R8</f>
        <v>0.23809777929572154</v>
      </c>
    </row>
    <row r="9" spans="1:20" ht="15" customHeight="1">
      <c r="A9" s="3">
        <v>2</v>
      </c>
      <c r="B9" s="3" t="s">
        <v>17</v>
      </c>
      <c r="C9" s="8">
        <v>349587</v>
      </c>
      <c r="D9" s="8">
        <v>59075</v>
      </c>
      <c r="E9" s="9">
        <f t="shared" si="0"/>
        <v>0.16898511672344796</v>
      </c>
      <c r="F9" s="8">
        <v>125738</v>
      </c>
      <c r="G9" s="8">
        <v>42331</v>
      </c>
      <c r="H9" s="9">
        <f t="shared" si="1"/>
        <v>0.33666035725079135</v>
      </c>
      <c r="I9" s="8">
        <v>104230</v>
      </c>
      <c r="J9" s="8">
        <v>19032</v>
      </c>
      <c r="K9" s="9">
        <f t="shared" si="2"/>
        <v>0.18259618152163484</v>
      </c>
      <c r="L9" s="8">
        <f t="shared" ref="L9:M55" si="6">SUM(I9+F9+C9)</f>
        <v>579555</v>
      </c>
      <c r="M9" s="8">
        <f t="shared" si="6"/>
        <v>120438</v>
      </c>
      <c r="N9" s="9">
        <f t="shared" si="3"/>
        <v>0.20781116546315709</v>
      </c>
      <c r="O9" s="7">
        <v>256665</v>
      </c>
      <c r="P9" s="7">
        <v>64481</v>
      </c>
      <c r="Q9" s="9">
        <f t="shared" si="4"/>
        <v>0.25122630666432899</v>
      </c>
      <c r="R9" s="6">
        <f t="shared" ref="R9:R56" si="7">SUM(O9+L9)</f>
        <v>836220</v>
      </c>
      <c r="S9" s="6">
        <f t="shared" ref="S9:S56" si="8">SUM(P9+M9)</f>
        <v>184919</v>
      </c>
      <c r="T9" s="9">
        <f t="shared" si="5"/>
        <v>0.22113678218650595</v>
      </c>
    </row>
    <row r="10" spans="1:20" ht="15" customHeight="1">
      <c r="A10" s="3">
        <v>3</v>
      </c>
      <c r="B10" s="3" t="s">
        <v>18</v>
      </c>
      <c r="C10" s="8">
        <v>494982</v>
      </c>
      <c r="D10" s="8">
        <v>74295</v>
      </c>
      <c r="E10" s="9">
        <f t="shared" si="0"/>
        <v>0.1500963671406233</v>
      </c>
      <c r="F10" s="8">
        <v>144633</v>
      </c>
      <c r="G10" s="8">
        <v>45667</v>
      </c>
      <c r="H10" s="9">
        <f t="shared" si="1"/>
        <v>0.31574398650377161</v>
      </c>
      <c r="I10" s="8">
        <v>148719</v>
      </c>
      <c r="J10" s="8">
        <v>26817</v>
      </c>
      <c r="K10" s="9">
        <f t="shared" si="2"/>
        <v>0.18031993222116879</v>
      </c>
      <c r="L10" s="8">
        <f t="shared" si="6"/>
        <v>788334</v>
      </c>
      <c r="M10" s="8">
        <f t="shared" si="6"/>
        <v>146779</v>
      </c>
      <c r="N10" s="9">
        <f t="shared" si="3"/>
        <v>0.1861888488889227</v>
      </c>
      <c r="O10" s="7">
        <v>325070</v>
      </c>
      <c r="P10" s="7">
        <v>105676</v>
      </c>
      <c r="Q10" s="9">
        <f t="shared" si="4"/>
        <v>0.32508690435906112</v>
      </c>
      <c r="R10" s="6">
        <f t="shared" si="7"/>
        <v>1113404</v>
      </c>
      <c r="S10" s="6">
        <f t="shared" si="8"/>
        <v>252455</v>
      </c>
      <c r="T10" s="9">
        <f t="shared" si="5"/>
        <v>0.2267415960424069</v>
      </c>
    </row>
    <row r="11" spans="1:20" ht="15" customHeight="1">
      <c r="A11" s="3">
        <v>4</v>
      </c>
      <c r="B11" s="3" t="s">
        <v>19</v>
      </c>
      <c r="C11" s="8">
        <v>139292</v>
      </c>
      <c r="D11" s="8">
        <v>27453</v>
      </c>
      <c r="E11" s="9">
        <f t="shared" si="0"/>
        <v>0.19708956724004251</v>
      </c>
      <c r="F11" s="8">
        <v>65219</v>
      </c>
      <c r="G11" s="8">
        <v>14043</v>
      </c>
      <c r="H11" s="9">
        <f t="shared" si="1"/>
        <v>0.215320688756344</v>
      </c>
      <c r="I11" s="8">
        <v>51119</v>
      </c>
      <c r="J11" s="8">
        <v>9764</v>
      </c>
      <c r="K11" s="9">
        <f t="shared" si="2"/>
        <v>0.19100530135566032</v>
      </c>
      <c r="L11" s="8">
        <f t="shared" si="6"/>
        <v>255630</v>
      </c>
      <c r="M11" s="8">
        <f t="shared" si="6"/>
        <v>51260</v>
      </c>
      <c r="N11" s="9">
        <f t="shared" si="3"/>
        <v>0.20052419512576772</v>
      </c>
      <c r="O11" s="7">
        <v>129794</v>
      </c>
      <c r="P11" s="7">
        <v>25858</v>
      </c>
      <c r="Q11" s="9">
        <f t="shared" si="4"/>
        <v>0.19922338474813936</v>
      </c>
      <c r="R11" s="6">
        <f t="shared" si="7"/>
        <v>385424</v>
      </c>
      <c r="S11" s="6">
        <f t="shared" si="8"/>
        <v>77118</v>
      </c>
      <c r="T11" s="9">
        <f t="shared" si="5"/>
        <v>0.20008613890157334</v>
      </c>
    </row>
    <row r="12" spans="1:20" ht="15" customHeight="1">
      <c r="A12" s="3">
        <v>5</v>
      </c>
      <c r="B12" s="3" t="s">
        <v>20</v>
      </c>
      <c r="C12" s="8">
        <v>160898</v>
      </c>
      <c r="D12" s="8">
        <v>37273</v>
      </c>
      <c r="E12" s="9">
        <f t="shared" si="0"/>
        <v>0.23165608024959913</v>
      </c>
      <c r="F12" s="8">
        <v>75960</v>
      </c>
      <c r="G12" s="8">
        <v>18478</v>
      </c>
      <c r="H12" s="9">
        <f t="shared" si="1"/>
        <v>0.2432596103212217</v>
      </c>
      <c r="I12" s="8">
        <v>41490</v>
      </c>
      <c r="J12" s="8">
        <v>6367</v>
      </c>
      <c r="K12" s="9">
        <f t="shared" si="2"/>
        <v>0.15345866473849121</v>
      </c>
      <c r="L12" s="8">
        <f t="shared" si="6"/>
        <v>278348</v>
      </c>
      <c r="M12" s="8">
        <f t="shared" si="6"/>
        <v>62118</v>
      </c>
      <c r="N12" s="9">
        <f t="shared" si="3"/>
        <v>0.22316668343225027</v>
      </c>
      <c r="O12" s="7">
        <v>133887</v>
      </c>
      <c r="P12" s="7">
        <v>21762</v>
      </c>
      <c r="Q12" s="9">
        <f t="shared" si="4"/>
        <v>0.16254005243227498</v>
      </c>
      <c r="R12" s="6">
        <f t="shared" si="7"/>
        <v>412235</v>
      </c>
      <c r="S12" s="6">
        <f t="shared" si="8"/>
        <v>83880</v>
      </c>
      <c r="T12" s="9">
        <f t="shared" si="5"/>
        <v>0.20347617257147016</v>
      </c>
    </row>
    <row r="13" spans="1:20" ht="15" customHeight="1">
      <c r="A13" s="3">
        <v>6</v>
      </c>
      <c r="B13" s="3" t="s">
        <v>21</v>
      </c>
      <c r="C13" s="8">
        <v>161971</v>
      </c>
      <c r="D13" s="8">
        <v>31240</v>
      </c>
      <c r="E13" s="9">
        <f t="shared" si="0"/>
        <v>0.19287403300590847</v>
      </c>
      <c r="F13" s="8">
        <v>78117</v>
      </c>
      <c r="G13" s="8">
        <v>15040</v>
      </c>
      <c r="H13" s="9">
        <f t="shared" si="1"/>
        <v>0.19253171524764137</v>
      </c>
      <c r="I13" s="8">
        <v>55062</v>
      </c>
      <c r="J13" s="8">
        <v>11265</v>
      </c>
      <c r="K13" s="9">
        <f t="shared" si="2"/>
        <v>0.20458755584613708</v>
      </c>
      <c r="L13" s="8">
        <f t="shared" si="6"/>
        <v>295150</v>
      </c>
      <c r="M13" s="8">
        <f t="shared" si="6"/>
        <v>57545</v>
      </c>
      <c r="N13" s="9">
        <f t="shared" si="3"/>
        <v>0.19496866000338811</v>
      </c>
      <c r="O13" s="7">
        <v>137395</v>
      </c>
      <c r="P13" s="7">
        <v>26499</v>
      </c>
      <c r="Q13" s="9">
        <f t="shared" si="4"/>
        <v>0.19286728046872156</v>
      </c>
      <c r="R13" s="6">
        <f t="shared" si="7"/>
        <v>432545</v>
      </c>
      <c r="S13" s="6">
        <f t="shared" si="8"/>
        <v>84044</v>
      </c>
      <c r="T13" s="9">
        <f t="shared" si="5"/>
        <v>0.19430117097643021</v>
      </c>
    </row>
    <row r="14" spans="1:20" ht="15" customHeight="1">
      <c r="A14" s="3">
        <v>7</v>
      </c>
      <c r="B14" s="3" t="s">
        <v>22</v>
      </c>
      <c r="C14" s="8">
        <v>82425</v>
      </c>
      <c r="D14" s="8">
        <v>14516</v>
      </c>
      <c r="E14" s="9">
        <f t="shared" si="0"/>
        <v>0.17611161662117075</v>
      </c>
      <c r="F14" s="8">
        <v>50756</v>
      </c>
      <c r="G14" s="8">
        <v>9804</v>
      </c>
      <c r="H14" s="9">
        <f t="shared" si="1"/>
        <v>0.19315942942706282</v>
      </c>
      <c r="I14" s="8">
        <v>36244</v>
      </c>
      <c r="J14" s="8">
        <v>6065</v>
      </c>
      <c r="K14" s="9">
        <f t="shared" si="2"/>
        <v>0.16733804215870213</v>
      </c>
      <c r="L14" s="8">
        <f t="shared" si="6"/>
        <v>169425</v>
      </c>
      <c r="M14" s="8">
        <f t="shared" si="6"/>
        <v>30385</v>
      </c>
      <c r="N14" s="9">
        <f t="shared" si="3"/>
        <v>0.17934189169248929</v>
      </c>
      <c r="O14" s="7">
        <v>86530</v>
      </c>
      <c r="P14" s="7">
        <v>14248</v>
      </c>
      <c r="Q14" s="9">
        <f t="shared" si="4"/>
        <v>0.16465965561077084</v>
      </c>
      <c r="R14" s="6">
        <f t="shared" si="7"/>
        <v>255955</v>
      </c>
      <c r="S14" s="6">
        <f t="shared" si="8"/>
        <v>44633</v>
      </c>
      <c r="T14" s="9">
        <f t="shared" si="5"/>
        <v>0.17437830868707391</v>
      </c>
    </row>
    <row r="15" spans="1:20" ht="15" customHeight="1">
      <c r="A15" s="3"/>
      <c r="B15" s="3" t="s">
        <v>23</v>
      </c>
      <c r="C15" s="8"/>
      <c r="D15" s="8"/>
      <c r="E15" s="9"/>
      <c r="F15" s="8"/>
      <c r="G15" s="8"/>
      <c r="H15" s="9"/>
      <c r="I15" s="8"/>
      <c r="J15" s="8"/>
      <c r="K15" s="9"/>
      <c r="L15" s="8"/>
      <c r="M15" s="8"/>
      <c r="N15" s="9"/>
      <c r="O15" s="7"/>
      <c r="P15" s="7"/>
      <c r="Q15" s="9"/>
      <c r="R15" s="6">
        <f t="shared" si="7"/>
        <v>0</v>
      </c>
      <c r="S15" s="6">
        <f t="shared" si="8"/>
        <v>0</v>
      </c>
      <c r="T15" s="9"/>
    </row>
    <row r="16" spans="1:20" ht="15" customHeight="1">
      <c r="A16" s="3">
        <v>8</v>
      </c>
      <c r="B16" s="3" t="s">
        <v>24</v>
      </c>
      <c r="C16" s="8">
        <v>237038</v>
      </c>
      <c r="D16" s="8">
        <v>47489</v>
      </c>
      <c r="E16" s="9">
        <f t="shared" si="0"/>
        <v>0.20034340485491778</v>
      </c>
      <c r="F16" s="8">
        <v>101299</v>
      </c>
      <c r="G16" s="8">
        <v>20428</v>
      </c>
      <c r="H16" s="9">
        <f t="shared" si="1"/>
        <v>0.20166043100129319</v>
      </c>
      <c r="I16" s="8">
        <v>79499</v>
      </c>
      <c r="J16" s="8">
        <v>16342</v>
      </c>
      <c r="K16" s="9">
        <f t="shared" si="2"/>
        <v>0.20556233411741029</v>
      </c>
      <c r="L16" s="8">
        <f t="shared" si="6"/>
        <v>417836</v>
      </c>
      <c r="M16" s="8">
        <f t="shared" si="6"/>
        <v>84259</v>
      </c>
      <c r="N16" s="9">
        <f t="shared" si="3"/>
        <v>0.20165567351783953</v>
      </c>
      <c r="O16" s="7">
        <v>195861</v>
      </c>
      <c r="P16" s="7">
        <v>39686</v>
      </c>
      <c r="Q16" s="9">
        <f t="shared" si="4"/>
        <v>0.20262328896513343</v>
      </c>
      <c r="R16" s="6">
        <f t="shared" si="7"/>
        <v>613697</v>
      </c>
      <c r="S16" s="6">
        <f t="shared" si="8"/>
        <v>123945</v>
      </c>
      <c r="T16" s="9">
        <f t="shared" si="5"/>
        <v>0.20196448736102671</v>
      </c>
    </row>
    <row r="17" spans="1:20" ht="15" customHeight="1">
      <c r="A17" s="3">
        <v>9</v>
      </c>
      <c r="B17" s="3" t="s">
        <v>25</v>
      </c>
      <c r="C17" s="8">
        <v>169620</v>
      </c>
      <c r="D17" s="8">
        <v>29243</v>
      </c>
      <c r="E17" s="9">
        <f t="shared" si="0"/>
        <v>0.17240301851196793</v>
      </c>
      <c r="F17" s="8">
        <v>68804</v>
      </c>
      <c r="G17" s="8">
        <v>11444</v>
      </c>
      <c r="H17" s="9">
        <f t="shared" si="1"/>
        <v>0.16632753909656414</v>
      </c>
      <c r="I17" s="8">
        <v>54837</v>
      </c>
      <c r="J17" s="8">
        <v>4615</v>
      </c>
      <c r="K17" s="9">
        <f t="shared" si="2"/>
        <v>8.4158506118131915E-2</v>
      </c>
      <c r="L17" s="8">
        <f t="shared" si="6"/>
        <v>293261</v>
      </c>
      <c r="M17" s="8">
        <f t="shared" si="6"/>
        <v>45302</v>
      </c>
      <c r="N17" s="9">
        <f t="shared" si="3"/>
        <v>0.15447672892065431</v>
      </c>
      <c r="O17" s="7">
        <v>138564</v>
      </c>
      <c r="P17" s="7">
        <v>17244</v>
      </c>
      <c r="Q17" s="9">
        <f t="shared" si="4"/>
        <v>0.12444790854767472</v>
      </c>
      <c r="R17" s="6">
        <f t="shared" si="7"/>
        <v>431825</v>
      </c>
      <c r="S17" s="6">
        <f t="shared" si="8"/>
        <v>62546</v>
      </c>
      <c r="T17" s="9">
        <f t="shared" si="5"/>
        <v>0.14484108145660857</v>
      </c>
    </row>
    <row r="18" spans="1:20" ht="15" customHeight="1">
      <c r="A18" s="3">
        <v>10</v>
      </c>
      <c r="B18" s="3" t="s">
        <v>26</v>
      </c>
      <c r="C18" s="8">
        <v>8639</v>
      </c>
      <c r="D18" s="8">
        <v>176</v>
      </c>
      <c r="E18" s="9">
        <f t="shared" si="0"/>
        <v>2.0372728325037621E-2</v>
      </c>
      <c r="F18" s="8">
        <v>15592</v>
      </c>
      <c r="G18" s="8">
        <v>5023</v>
      </c>
      <c r="H18" s="9">
        <f t="shared" si="1"/>
        <v>0.32215238583889172</v>
      </c>
      <c r="I18" s="8">
        <v>10260</v>
      </c>
      <c r="J18" s="8">
        <v>2177</v>
      </c>
      <c r="K18" s="9">
        <f t="shared" si="2"/>
        <v>0.21218323586744639</v>
      </c>
      <c r="L18" s="8">
        <f t="shared" si="6"/>
        <v>34491</v>
      </c>
      <c r="M18" s="8">
        <f t="shared" si="6"/>
        <v>7376</v>
      </c>
      <c r="N18" s="9">
        <f t="shared" si="3"/>
        <v>0.21385288915949088</v>
      </c>
      <c r="O18" s="7">
        <v>22217</v>
      </c>
      <c r="P18" s="7">
        <v>6513</v>
      </c>
      <c r="Q18" s="9">
        <f t="shared" si="4"/>
        <v>0.29315389116442364</v>
      </c>
      <c r="R18" s="6">
        <f t="shared" si="7"/>
        <v>56708</v>
      </c>
      <c r="S18" s="6">
        <f t="shared" si="8"/>
        <v>13889</v>
      </c>
      <c r="T18" s="9">
        <f t="shared" si="5"/>
        <v>0.24492135148479932</v>
      </c>
    </row>
    <row r="19" spans="1:20" ht="15" customHeight="1">
      <c r="A19" s="3">
        <v>11</v>
      </c>
      <c r="B19" s="3" t="s">
        <v>27</v>
      </c>
      <c r="C19" s="8">
        <v>1177</v>
      </c>
      <c r="D19" s="8">
        <v>182</v>
      </c>
      <c r="E19" s="9">
        <f t="shared" si="0"/>
        <v>0.15463041631265931</v>
      </c>
      <c r="F19" s="8">
        <v>5672</v>
      </c>
      <c r="G19" s="8">
        <v>652</v>
      </c>
      <c r="H19" s="9">
        <f t="shared" si="1"/>
        <v>0.114950634696756</v>
      </c>
      <c r="I19" s="8">
        <v>3299</v>
      </c>
      <c r="J19" s="8">
        <v>339</v>
      </c>
      <c r="K19" s="9">
        <f t="shared" si="2"/>
        <v>0.10275841163989087</v>
      </c>
      <c r="L19" s="8">
        <f t="shared" si="6"/>
        <v>10148</v>
      </c>
      <c r="M19" s="8">
        <f t="shared" si="6"/>
        <v>1173</v>
      </c>
      <c r="N19" s="9">
        <f t="shared" si="3"/>
        <v>0.11558927867560111</v>
      </c>
      <c r="O19" s="7">
        <v>7601</v>
      </c>
      <c r="P19" s="7">
        <v>127</v>
      </c>
      <c r="Q19" s="9">
        <f t="shared" si="4"/>
        <v>1.6708327851598474E-2</v>
      </c>
      <c r="R19" s="6">
        <f t="shared" si="7"/>
        <v>17749</v>
      </c>
      <c r="S19" s="6">
        <f t="shared" si="8"/>
        <v>1300</v>
      </c>
      <c r="T19" s="9">
        <f t="shared" si="5"/>
        <v>7.3243563017634794E-2</v>
      </c>
    </row>
    <row r="20" spans="1:20" ht="15" customHeight="1">
      <c r="A20" s="3">
        <v>12</v>
      </c>
      <c r="B20" s="3" t="s">
        <v>28</v>
      </c>
      <c r="C20" s="8">
        <v>12855</v>
      </c>
      <c r="D20" s="8">
        <v>547</v>
      </c>
      <c r="E20" s="9">
        <f t="shared" si="0"/>
        <v>4.2551536367172307E-2</v>
      </c>
      <c r="F20" s="8">
        <v>14091</v>
      </c>
      <c r="G20" s="8">
        <v>2637</v>
      </c>
      <c r="H20" s="9">
        <f t="shared" si="1"/>
        <v>0.18714072812433469</v>
      </c>
      <c r="I20" s="8">
        <v>10239</v>
      </c>
      <c r="J20" s="8">
        <v>137</v>
      </c>
      <c r="K20" s="9">
        <f t="shared" si="2"/>
        <v>1.338021291141713E-2</v>
      </c>
      <c r="L20" s="8">
        <f t="shared" si="6"/>
        <v>37185</v>
      </c>
      <c r="M20" s="8">
        <f t="shared" si="6"/>
        <v>3321</v>
      </c>
      <c r="N20" s="9">
        <f t="shared" si="3"/>
        <v>8.9310205728116182E-2</v>
      </c>
      <c r="O20" s="7">
        <v>23971</v>
      </c>
      <c r="P20" s="7">
        <v>15962</v>
      </c>
      <c r="Q20" s="9">
        <f t="shared" si="4"/>
        <v>0.66588794793709061</v>
      </c>
      <c r="R20" s="6">
        <f t="shared" si="7"/>
        <v>61156</v>
      </c>
      <c r="S20" s="6">
        <f t="shared" si="8"/>
        <v>19283</v>
      </c>
      <c r="T20" s="9">
        <f t="shared" si="5"/>
        <v>0.31530839165413044</v>
      </c>
    </row>
    <row r="21" spans="1:20" ht="15" customHeight="1">
      <c r="A21" s="3">
        <v>13</v>
      </c>
      <c r="B21" s="3" t="s">
        <v>29</v>
      </c>
      <c r="C21" s="8">
        <v>17593</v>
      </c>
      <c r="D21" s="8">
        <v>429</v>
      </c>
      <c r="E21" s="9">
        <f t="shared" si="0"/>
        <v>2.438469845961462E-2</v>
      </c>
      <c r="F21" s="8">
        <v>14212</v>
      </c>
      <c r="G21" s="8">
        <v>478</v>
      </c>
      <c r="H21" s="9">
        <f t="shared" si="1"/>
        <v>3.3633549113425275E-2</v>
      </c>
      <c r="I21" s="8">
        <v>10648</v>
      </c>
      <c r="J21" s="8">
        <v>112</v>
      </c>
      <c r="K21" s="9">
        <f t="shared" si="2"/>
        <v>1.0518407212622089E-2</v>
      </c>
      <c r="L21" s="8">
        <f t="shared" si="6"/>
        <v>42453</v>
      </c>
      <c r="M21" s="8">
        <f t="shared" si="6"/>
        <v>1019</v>
      </c>
      <c r="N21" s="9">
        <f t="shared" si="3"/>
        <v>2.4003015099050715E-2</v>
      </c>
      <c r="O21" s="7">
        <v>23971</v>
      </c>
      <c r="P21" s="7">
        <v>589</v>
      </c>
      <c r="Q21" s="9">
        <f t="shared" si="4"/>
        <v>2.4571357056443203E-2</v>
      </c>
      <c r="R21" s="6">
        <f t="shared" si="7"/>
        <v>66424</v>
      </c>
      <c r="S21" s="6">
        <f t="shared" si="8"/>
        <v>1608</v>
      </c>
      <c r="T21" s="9">
        <f t="shared" si="5"/>
        <v>2.4208117547874261E-2</v>
      </c>
    </row>
    <row r="22" spans="1:20" ht="15" customHeight="1">
      <c r="A22" s="3">
        <v>14</v>
      </c>
      <c r="B22" s="3" t="s">
        <v>30</v>
      </c>
      <c r="C22" s="8">
        <v>31935</v>
      </c>
      <c r="D22" s="8">
        <v>3905</v>
      </c>
      <c r="E22" s="9">
        <f t="shared" si="0"/>
        <v>0.12227963049945201</v>
      </c>
      <c r="F22" s="8">
        <v>20225</v>
      </c>
      <c r="G22" s="8">
        <v>3702</v>
      </c>
      <c r="H22" s="9">
        <f t="shared" si="1"/>
        <v>0.18304079110012361</v>
      </c>
      <c r="I22" s="8">
        <v>13819</v>
      </c>
      <c r="J22" s="8">
        <v>2639</v>
      </c>
      <c r="K22" s="9">
        <f t="shared" si="2"/>
        <v>0.19096895578551271</v>
      </c>
      <c r="L22" s="8">
        <f t="shared" si="6"/>
        <v>65979</v>
      </c>
      <c r="M22" s="8">
        <f t="shared" si="6"/>
        <v>10246</v>
      </c>
      <c r="N22" s="9">
        <f t="shared" si="3"/>
        <v>0.15529183528092272</v>
      </c>
      <c r="O22" s="7">
        <v>34495</v>
      </c>
      <c r="P22" s="7">
        <v>6509</v>
      </c>
      <c r="Q22" s="9">
        <f t="shared" si="4"/>
        <v>0.18869401362516305</v>
      </c>
      <c r="R22" s="6">
        <f t="shared" si="7"/>
        <v>100474</v>
      </c>
      <c r="S22" s="6">
        <f t="shared" si="8"/>
        <v>16755</v>
      </c>
      <c r="T22" s="9">
        <f t="shared" si="5"/>
        <v>0.16675955968708323</v>
      </c>
    </row>
    <row r="23" spans="1:20" ht="15" customHeight="1">
      <c r="A23" s="3">
        <v>15</v>
      </c>
      <c r="B23" s="3" t="s">
        <v>31</v>
      </c>
      <c r="C23" s="8">
        <v>23674</v>
      </c>
      <c r="D23" s="8">
        <v>4773</v>
      </c>
      <c r="E23" s="9">
        <f t="shared" si="0"/>
        <v>0.20161358452310552</v>
      </c>
      <c r="F23" s="8">
        <v>23154</v>
      </c>
      <c r="G23" s="8">
        <v>4750</v>
      </c>
      <c r="H23" s="9">
        <f t="shared" si="1"/>
        <v>0.20514813855057443</v>
      </c>
      <c r="I23" s="8">
        <v>15402</v>
      </c>
      <c r="J23" s="8">
        <v>3080</v>
      </c>
      <c r="K23" s="9">
        <f t="shared" si="2"/>
        <v>0.19997402934683808</v>
      </c>
      <c r="L23" s="8">
        <f t="shared" si="6"/>
        <v>62230</v>
      </c>
      <c r="M23" s="8">
        <f t="shared" si="6"/>
        <v>12603</v>
      </c>
      <c r="N23" s="9">
        <f t="shared" si="3"/>
        <v>0.20252289892334888</v>
      </c>
      <c r="O23" s="7">
        <v>35080</v>
      </c>
      <c r="P23" s="7">
        <v>6959</v>
      </c>
      <c r="Q23" s="9">
        <f t="shared" si="4"/>
        <v>0.19837514253135691</v>
      </c>
      <c r="R23" s="6">
        <f t="shared" si="7"/>
        <v>97310</v>
      </c>
      <c r="S23" s="6">
        <f t="shared" si="8"/>
        <v>19562</v>
      </c>
      <c r="T23" s="9">
        <f t="shared" si="5"/>
        <v>0.20102764361319495</v>
      </c>
    </row>
    <row r="24" spans="1:20" ht="15" customHeight="1">
      <c r="A24" s="3">
        <v>16</v>
      </c>
      <c r="B24" s="3" t="s">
        <v>32</v>
      </c>
      <c r="C24" s="8">
        <v>19815</v>
      </c>
      <c r="D24" s="8">
        <v>2243</v>
      </c>
      <c r="E24" s="9">
        <f t="shared" si="0"/>
        <v>0.11319707292455211</v>
      </c>
      <c r="F24" s="8">
        <v>17853</v>
      </c>
      <c r="G24" s="8">
        <v>1964</v>
      </c>
      <c r="H24" s="9">
        <f t="shared" si="1"/>
        <v>0.11000952220915253</v>
      </c>
      <c r="I24" s="8">
        <v>11882</v>
      </c>
      <c r="J24" s="8">
        <v>692</v>
      </c>
      <c r="K24" s="9">
        <f t="shared" si="2"/>
        <v>5.823935364416765E-2</v>
      </c>
      <c r="L24" s="8">
        <f t="shared" si="6"/>
        <v>49550</v>
      </c>
      <c r="M24" s="8">
        <f t="shared" si="6"/>
        <v>4899</v>
      </c>
      <c r="N24" s="9">
        <f t="shared" si="3"/>
        <v>9.8869828456104938E-2</v>
      </c>
      <c r="O24" s="7">
        <v>28648</v>
      </c>
      <c r="P24" s="7">
        <v>685</v>
      </c>
      <c r="Q24" s="9">
        <f t="shared" si="4"/>
        <v>2.3910918737782741E-2</v>
      </c>
      <c r="R24" s="6">
        <f t="shared" si="7"/>
        <v>78198</v>
      </c>
      <c r="S24" s="6">
        <f t="shared" si="8"/>
        <v>5584</v>
      </c>
      <c r="T24" s="9">
        <f t="shared" si="5"/>
        <v>7.1408475920100259E-2</v>
      </c>
    </row>
    <row r="25" spans="1:20" ht="15" customHeight="1">
      <c r="A25" s="3">
        <v>17</v>
      </c>
      <c r="B25" s="3" t="s">
        <v>33</v>
      </c>
      <c r="C25" s="8">
        <v>4829</v>
      </c>
      <c r="D25" s="8">
        <v>15</v>
      </c>
      <c r="E25" s="9">
        <f t="shared" si="0"/>
        <v>3.1062331745703043E-3</v>
      </c>
      <c r="F25" s="8">
        <v>3312</v>
      </c>
      <c r="G25" s="8">
        <v>76</v>
      </c>
      <c r="H25" s="9">
        <f t="shared" si="1"/>
        <v>2.2946859903381644E-2</v>
      </c>
      <c r="I25" s="8">
        <v>2921</v>
      </c>
      <c r="J25" s="8">
        <v>149</v>
      </c>
      <c r="K25" s="9">
        <f t="shared" si="2"/>
        <v>5.1009928106812735E-2</v>
      </c>
      <c r="L25" s="8">
        <f t="shared" si="6"/>
        <v>11062</v>
      </c>
      <c r="M25" s="8">
        <f t="shared" si="6"/>
        <v>240</v>
      </c>
      <c r="N25" s="9">
        <f t="shared" si="3"/>
        <v>2.1695895859699874E-2</v>
      </c>
      <c r="O25" s="7">
        <v>7016</v>
      </c>
      <c r="P25" s="7">
        <v>480</v>
      </c>
      <c r="Q25" s="9">
        <f t="shared" si="4"/>
        <v>6.8415051311288486E-2</v>
      </c>
      <c r="R25" s="6">
        <f t="shared" si="7"/>
        <v>18078</v>
      </c>
      <c r="S25" s="6">
        <f t="shared" si="8"/>
        <v>720</v>
      </c>
      <c r="T25" s="9">
        <f t="shared" si="5"/>
        <v>3.9827414537006306E-2</v>
      </c>
    </row>
    <row r="26" spans="1:20" ht="15" customHeight="1">
      <c r="A26" s="3">
        <v>18</v>
      </c>
      <c r="B26" s="3" t="s">
        <v>34</v>
      </c>
      <c r="C26" s="8">
        <v>24968</v>
      </c>
      <c r="D26" s="8">
        <v>280</v>
      </c>
      <c r="E26" s="9">
        <f t="shared" si="0"/>
        <v>1.1214354373598205E-2</v>
      </c>
      <c r="F26" s="8">
        <v>19945</v>
      </c>
      <c r="G26" s="8">
        <v>4159</v>
      </c>
      <c r="H26" s="9">
        <f t="shared" si="1"/>
        <v>0.2085234394585109</v>
      </c>
      <c r="I26" s="8">
        <v>13915</v>
      </c>
      <c r="J26" s="8">
        <v>556</v>
      </c>
      <c r="K26" s="9">
        <f t="shared" si="2"/>
        <v>3.995688106360043E-2</v>
      </c>
      <c r="L26" s="8">
        <f t="shared" si="6"/>
        <v>58828</v>
      </c>
      <c r="M26" s="8">
        <f t="shared" si="6"/>
        <v>4995</v>
      </c>
      <c r="N26" s="9">
        <f t="shared" si="3"/>
        <v>8.4908546950431762E-2</v>
      </c>
      <c r="O26" s="7">
        <v>32741</v>
      </c>
      <c r="P26" s="7">
        <v>1836</v>
      </c>
      <c r="Q26" s="9">
        <f t="shared" si="4"/>
        <v>5.6076479032405854E-2</v>
      </c>
      <c r="R26" s="6">
        <f t="shared" si="7"/>
        <v>91569</v>
      </c>
      <c r="S26" s="6">
        <f t="shared" si="8"/>
        <v>6831</v>
      </c>
      <c r="T26" s="9">
        <f t="shared" si="5"/>
        <v>7.459948235756643E-2</v>
      </c>
    </row>
    <row r="27" spans="1:20" ht="15" customHeight="1">
      <c r="A27" s="3">
        <v>19</v>
      </c>
      <c r="B27" s="3" t="s">
        <v>35</v>
      </c>
      <c r="C27" s="8">
        <v>63658</v>
      </c>
      <c r="D27" s="8">
        <v>10892</v>
      </c>
      <c r="E27" s="9">
        <f t="shared" si="0"/>
        <v>0.17110182537937102</v>
      </c>
      <c r="F27" s="8">
        <v>29225</v>
      </c>
      <c r="G27" s="8">
        <v>6140</v>
      </c>
      <c r="H27" s="9">
        <f t="shared" si="1"/>
        <v>0.21009409751924721</v>
      </c>
      <c r="I27" s="8">
        <v>20238</v>
      </c>
      <c r="J27" s="8">
        <v>3845</v>
      </c>
      <c r="K27" s="9">
        <f t="shared" si="2"/>
        <v>0.18998912936060874</v>
      </c>
      <c r="L27" s="8">
        <f t="shared" si="6"/>
        <v>113121</v>
      </c>
      <c r="M27" s="8">
        <f t="shared" si="6"/>
        <v>20877</v>
      </c>
      <c r="N27" s="9">
        <f t="shared" si="3"/>
        <v>0.18455459198557297</v>
      </c>
      <c r="O27" s="7">
        <v>53789</v>
      </c>
      <c r="P27" s="7">
        <v>9346</v>
      </c>
      <c r="Q27" s="9">
        <f t="shared" si="4"/>
        <v>0.17375299782483408</v>
      </c>
      <c r="R27" s="6">
        <f t="shared" si="7"/>
        <v>166910</v>
      </c>
      <c r="S27" s="6">
        <f t="shared" si="8"/>
        <v>30223</v>
      </c>
      <c r="T27" s="9">
        <f t="shared" si="5"/>
        <v>0.18107363249655503</v>
      </c>
    </row>
    <row r="28" spans="1:20" ht="15" customHeight="1">
      <c r="A28" s="3">
        <v>20</v>
      </c>
      <c r="B28" s="3" t="s">
        <v>36</v>
      </c>
      <c r="C28" s="8">
        <v>10337</v>
      </c>
      <c r="D28" s="8">
        <v>244</v>
      </c>
      <c r="E28" s="9">
        <f t="shared" si="0"/>
        <v>2.3604527425752152E-2</v>
      </c>
      <c r="F28" s="8">
        <v>13911</v>
      </c>
      <c r="G28" s="8">
        <v>1166</v>
      </c>
      <c r="H28" s="9">
        <f t="shared" si="1"/>
        <v>8.3818560851125004E-2</v>
      </c>
      <c r="I28" s="8">
        <v>7865</v>
      </c>
      <c r="J28" s="8">
        <v>928</v>
      </c>
      <c r="K28" s="9">
        <f t="shared" si="2"/>
        <v>0.11799109980928163</v>
      </c>
      <c r="L28" s="8">
        <f t="shared" si="6"/>
        <v>32113</v>
      </c>
      <c r="M28" s="8">
        <f t="shared" si="6"/>
        <v>2338</v>
      </c>
      <c r="N28" s="9">
        <f t="shared" si="3"/>
        <v>7.280540591037897E-2</v>
      </c>
      <c r="O28" s="7">
        <v>19294</v>
      </c>
      <c r="P28" s="7">
        <v>458</v>
      </c>
      <c r="Q28" s="9">
        <f t="shared" si="4"/>
        <v>2.3737949621644036E-2</v>
      </c>
      <c r="R28" s="6">
        <f t="shared" si="7"/>
        <v>51407</v>
      </c>
      <c r="S28" s="6">
        <f t="shared" si="8"/>
        <v>2796</v>
      </c>
      <c r="T28" s="9">
        <f t="shared" si="5"/>
        <v>5.4389480031902269E-2</v>
      </c>
    </row>
    <row r="29" spans="1:20" ht="15" customHeight="1">
      <c r="A29" s="3">
        <v>21</v>
      </c>
      <c r="B29" s="3" t="s">
        <v>37</v>
      </c>
      <c r="C29" s="8">
        <v>28879</v>
      </c>
      <c r="D29" s="8">
        <v>6596</v>
      </c>
      <c r="E29" s="9">
        <f t="shared" si="0"/>
        <v>0.22840126043145539</v>
      </c>
      <c r="F29" s="8">
        <v>21607</v>
      </c>
      <c r="G29" s="8">
        <v>4479</v>
      </c>
      <c r="H29" s="9">
        <f t="shared" si="1"/>
        <v>0.20729393252186792</v>
      </c>
      <c r="I29" s="8">
        <v>15535</v>
      </c>
      <c r="J29" s="8">
        <v>2241</v>
      </c>
      <c r="K29" s="9">
        <f t="shared" si="2"/>
        <v>0.14425490827164467</v>
      </c>
      <c r="L29" s="8">
        <f t="shared" si="6"/>
        <v>66021</v>
      </c>
      <c r="M29" s="8">
        <f t="shared" si="6"/>
        <v>13316</v>
      </c>
      <c r="N29" s="9">
        <f t="shared" si="3"/>
        <v>0.20169340058466245</v>
      </c>
      <c r="O29" s="7">
        <v>35080</v>
      </c>
      <c r="P29" s="7">
        <v>1351</v>
      </c>
      <c r="Q29" s="9">
        <f t="shared" si="4"/>
        <v>3.8511972633979479E-2</v>
      </c>
      <c r="R29" s="6">
        <f t="shared" si="7"/>
        <v>101101</v>
      </c>
      <c r="S29" s="6">
        <f t="shared" si="8"/>
        <v>14667</v>
      </c>
      <c r="T29" s="9">
        <f t="shared" si="5"/>
        <v>0.14507274903314507</v>
      </c>
    </row>
    <row r="30" spans="1:20" ht="15" customHeight="1">
      <c r="A30" s="3"/>
      <c r="B30" s="3" t="s">
        <v>38</v>
      </c>
      <c r="C30" s="8"/>
      <c r="D30" s="8"/>
      <c r="E30" s="9"/>
      <c r="F30" s="8"/>
      <c r="G30" s="8"/>
      <c r="H30" s="9"/>
      <c r="I30" s="8"/>
      <c r="J30" s="8"/>
      <c r="K30" s="9"/>
      <c r="L30" s="8"/>
      <c r="M30" s="8"/>
      <c r="N30" s="9"/>
      <c r="O30" s="7"/>
      <c r="P30" s="7"/>
      <c r="Q30" s="9"/>
      <c r="R30" s="6">
        <f t="shared" si="7"/>
        <v>0</v>
      </c>
      <c r="S30" s="6">
        <f t="shared" si="8"/>
        <v>0</v>
      </c>
      <c r="T30" s="9"/>
    </row>
    <row r="31" spans="1:20" ht="15" customHeight="1">
      <c r="A31" s="3">
        <v>22</v>
      </c>
      <c r="B31" s="3" t="s">
        <v>39</v>
      </c>
      <c r="C31" s="8">
        <v>5552</v>
      </c>
      <c r="D31" s="8">
        <v>22</v>
      </c>
      <c r="E31" s="9">
        <f t="shared" si="0"/>
        <v>3.9625360230547552E-3</v>
      </c>
      <c r="F31" s="8">
        <v>7110</v>
      </c>
      <c r="G31" s="8">
        <v>281</v>
      </c>
      <c r="H31" s="9">
        <f t="shared" si="1"/>
        <v>3.9521800281293949E-2</v>
      </c>
      <c r="I31" s="8">
        <v>4997</v>
      </c>
      <c r="J31" s="8">
        <v>773</v>
      </c>
      <c r="K31" s="9">
        <f t="shared" si="2"/>
        <v>0.15469281568941365</v>
      </c>
      <c r="L31" s="8">
        <f t="shared" si="6"/>
        <v>17659</v>
      </c>
      <c r="M31" s="8">
        <f t="shared" si="6"/>
        <v>1076</v>
      </c>
      <c r="N31" s="9">
        <f t="shared" si="3"/>
        <v>6.0932102610566849E-2</v>
      </c>
      <c r="O31" s="7">
        <v>10524</v>
      </c>
      <c r="P31" s="7">
        <v>2077</v>
      </c>
      <c r="Q31" s="9">
        <f t="shared" si="4"/>
        <v>0.19735841885214747</v>
      </c>
      <c r="R31" s="6">
        <f t="shared" si="7"/>
        <v>28183</v>
      </c>
      <c r="S31" s="6">
        <f t="shared" si="8"/>
        <v>3153</v>
      </c>
      <c r="T31" s="9">
        <f t="shared" si="5"/>
        <v>0.11187595358904304</v>
      </c>
    </row>
    <row r="32" spans="1:20" ht="15" customHeight="1">
      <c r="A32" s="3">
        <v>23</v>
      </c>
      <c r="B32" s="3" t="s">
        <v>40</v>
      </c>
      <c r="C32" s="8">
        <v>817</v>
      </c>
      <c r="D32" s="8">
        <v>87</v>
      </c>
      <c r="E32" s="9">
        <f t="shared" si="0"/>
        <v>0.10648714810281518</v>
      </c>
      <c r="F32" s="8">
        <v>767</v>
      </c>
      <c r="G32" s="8">
        <v>1047</v>
      </c>
      <c r="H32" s="9">
        <f t="shared" si="1"/>
        <v>1.365058670143416</v>
      </c>
      <c r="I32" s="8">
        <v>1021</v>
      </c>
      <c r="J32" s="8">
        <v>2398</v>
      </c>
      <c r="K32" s="9">
        <f t="shared" si="2"/>
        <v>2.3486777668952006</v>
      </c>
      <c r="L32" s="8">
        <f t="shared" si="6"/>
        <v>2605</v>
      </c>
      <c r="M32" s="8">
        <f t="shared" si="6"/>
        <v>3532</v>
      </c>
      <c r="N32" s="9">
        <f t="shared" si="3"/>
        <v>1.3558541266794626</v>
      </c>
      <c r="O32" s="7">
        <v>1754</v>
      </c>
      <c r="P32" s="7">
        <v>1702</v>
      </c>
      <c r="Q32" s="9">
        <f t="shared" si="4"/>
        <v>0.97035347776510827</v>
      </c>
      <c r="R32" s="6">
        <f t="shared" si="7"/>
        <v>4359</v>
      </c>
      <c r="S32" s="6">
        <f t="shared" si="8"/>
        <v>5234</v>
      </c>
      <c r="T32" s="9">
        <f t="shared" si="5"/>
        <v>1.200734113328745</v>
      </c>
    </row>
    <row r="33" spans="1:20" ht="15" customHeight="1">
      <c r="A33" s="3">
        <v>24</v>
      </c>
      <c r="B33" s="3" t="s">
        <v>41</v>
      </c>
      <c r="C33" s="8">
        <v>0</v>
      </c>
      <c r="D33" s="8">
        <v>0</v>
      </c>
      <c r="E33" s="9" t="e">
        <f>D33/C33</f>
        <v>#DIV/0!</v>
      </c>
      <c r="F33" s="8">
        <v>384</v>
      </c>
      <c r="G33" s="8">
        <v>602</v>
      </c>
      <c r="H33" s="9">
        <f>G33/F33</f>
        <v>1.5677083333333333</v>
      </c>
      <c r="I33" s="8">
        <v>340</v>
      </c>
      <c r="J33" s="8">
        <v>704</v>
      </c>
      <c r="K33" s="9">
        <f>J33/I33</f>
        <v>2.0705882352941178</v>
      </c>
      <c r="L33" s="8">
        <f>SUM(I33+F33+C33)</f>
        <v>724</v>
      </c>
      <c r="M33" s="8">
        <f>SUM(J33+G33+D33)</f>
        <v>1306</v>
      </c>
      <c r="N33" s="9">
        <f>M33/L33</f>
        <v>1.8038674033149171</v>
      </c>
      <c r="O33" s="7">
        <v>585</v>
      </c>
      <c r="P33" s="7">
        <v>509</v>
      </c>
      <c r="Q33" s="9">
        <f>P33/O33</f>
        <v>0.8700854700854701</v>
      </c>
      <c r="R33" s="6">
        <f>SUM(O33+L33)</f>
        <v>1309</v>
      </c>
      <c r="S33" s="6">
        <f t="shared" si="8"/>
        <v>1815</v>
      </c>
      <c r="T33" s="9">
        <f>S33/R33</f>
        <v>1.3865546218487395</v>
      </c>
    </row>
    <row r="34" spans="1:20" ht="15" customHeight="1">
      <c r="A34" s="3"/>
      <c r="B34" s="3" t="s">
        <v>23</v>
      </c>
      <c r="C34" s="8"/>
      <c r="D34" s="8"/>
      <c r="E34" s="9"/>
      <c r="F34" s="8"/>
      <c r="G34" s="8"/>
      <c r="H34" s="9"/>
      <c r="I34" s="8"/>
      <c r="J34" s="8"/>
      <c r="K34" s="9"/>
      <c r="L34" s="8">
        <f t="shared" si="6"/>
        <v>0</v>
      </c>
      <c r="M34" s="8">
        <f t="shared" si="6"/>
        <v>0</v>
      </c>
      <c r="N34" s="9"/>
      <c r="O34" s="7"/>
      <c r="P34" s="7"/>
      <c r="Q34" s="9"/>
      <c r="R34" s="6"/>
      <c r="S34" s="6">
        <f t="shared" si="8"/>
        <v>0</v>
      </c>
      <c r="T34" s="9"/>
    </row>
    <row r="35" spans="1:20" ht="15" customHeight="1">
      <c r="A35" s="3">
        <v>25</v>
      </c>
      <c r="B35" s="3" t="s">
        <v>42</v>
      </c>
      <c r="C35" s="8">
        <v>16068</v>
      </c>
      <c r="D35" s="8">
        <v>8716</v>
      </c>
      <c r="E35" s="9">
        <f t="shared" si="0"/>
        <v>0.54244461040577541</v>
      </c>
      <c r="F35" s="8">
        <v>33582</v>
      </c>
      <c r="G35" s="8">
        <v>0</v>
      </c>
      <c r="H35" s="9">
        <f t="shared" si="1"/>
        <v>0</v>
      </c>
      <c r="I35" s="8">
        <v>19646</v>
      </c>
      <c r="J35" s="8">
        <v>0</v>
      </c>
      <c r="K35" s="9">
        <f t="shared" si="2"/>
        <v>0</v>
      </c>
      <c r="L35" s="8">
        <f t="shared" si="6"/>
        <v>69296</v>
      </c>
      <c r="M35" s="8">
        <f t="shared" si="6"/>
        <v>8716</v>
      </c>
      <c r="N35" s="9">
        <f t="shared" si="3"/>
        <v>0.12577926575848533</v>
      </c>
      <c r="O35" s="7">
        <v>45019</v>
      </c>
      <c r="P35" s="7">
        <v>11210</v>
      </c>
      <c r="Q35" s="9">
        <f t="shared" si="4"/>
        <v>0.24900597525489238</v>
      </c>
      <c r="R35" s="6">
        <f t="shared" si="7"/>
        <v>114315</v>
      </c>
      <c r="S35" s="6">
        <f t="shared" si="8"/>
        <v>19926</v>
      </c>
      <c r="T35" s="9">
        <f t="shared" si="5"/>
        <v>0.17430783361763549</v>
      </c>
    </row>
    <row r="36" spans="1:20" ht="15" customHeight="1">
      <c r="A36" s="3">
        <v>26</v>
      </c>
      <c r="B36" s="3" t="s">
        <v>43</v>
      </c>
      <c r="C36" s="8">
        <v>2575</v>
      </c>
      <c r="D36" s="8">
        <v>212</v>
      </c>
      <c r="E36" s="9">
        <f t="shared" si="0"/>
        <v>8.2330097087378637E-2</v>
      </c>
      <c r="F36" s="8">
        <v>2949</v>
      </c>
      <c r="G36" s="8"/>
      <c r="H36" s="9">
        <f t="shared" si="1"/>
        <v>0</v>
      </c>
      <c r="I36" s="8">
        <v>1954</v>
      </c>
      <c r="J36" s="8">
        <v>238</v>
      </c>
      <c r="K36" s="9">
        <f t="shared" si="2"/>
        <v>0.12180143295803481</v>
      </c>
      <c r="L36" s="8">
        <f t="shared" si="6"/>
        <v>7478</v>
      </c>
      <c r="M36" s="8">
        <f t="shared" si="6"/>
        <v>450</v>
      </c>
      <c r="N36" s="9">
        <f t="shared" si="3"/>
        <v>6.0176517785504147E-2</v>
      </c>
      <c r="O36" s="7">
        <v>4677</v>
      </c>
      <c r="P36" s="7">
        <v>2334</v>
      </c>
      <c r="Q36" s="9">
        <f t="shared" si="4"/>
        <v>0.49903784477228991</v>
      </c>
      <c r="R36" s="6">
        <f t="shared" si="7"/>
        <v>12155</v>
      </c>
      <c r="S36" s="6">
        <f t="shared" si="8"/>
        <v>2784</v>
      </c>
      <c r="T36" s="9">
        <f t="shared" si="5"/>
        <v>0.22904154668860552</v>
      </c>
    </row>
    <row r="37" spans="1:20" ht="15" customHeight="1">
      <c r="A37" s="3">
        <v>27</v>
      </c>
      <c r="B37" s="3" t="s">
        <v>44</v>
      </c>
      <c r="C37" s="8">
        <v>272</v>
      </c>
      <c r="D37" s="8">
        <v>0</v>
      </c>
      <c r="E37" s="9">
        <f t="shared" si="0"/>
        <v>0</v>
      </c>
      <c r="F37" s="8">
        <v>256</v>
      </c>
      <c r="G37" s="8">
        <v>0</v>
      </c>
      <c r="H37" s="9">
        <f t="shared" si="1"/>
        <v>0</v>
      </c>
      <c r="I37" s="8">
        <v>340</v>
      </c>
      <c r="J37" s="8">
        <v>0</v>
      </c>
      <c r="K37" s="9">
        <f t="shared" si="2"/>
        <v>0</v>
      </c>
      <c r="L37" s="8">
        <f t="shared" si="6"/>
        <v>868</v>
      </c>
      <c r="M37" s="8">
        <f t="shared" si="6"/>
        <v>0</v>
      </c>
      <c r="N37" s="9">
        <f t="shared" si="3"/>
        <v>0</v>
      </c>
      <c r="O37" s="7">
        <v>585</v>
      </c>
      <c r="P37" s="7">
        <v>0</v>
      </c>
      <c r="Q37" s="9">
        <f t="shared" si="4"/>
        <v>0</v>
      </c>
      <c r="R37" s="6">
        <f t="shared" si="7"/>
        <v>1453</v>
      </c>
      <c r="S37" s="6">
        <f t="shared" si="8"/>
        <v>0</v>
      </c>
      <c r="T37" s="9">
        <f t="shared" si="5"/>
        <v>0</v>
      </c>
    </row>
    <row r="38" spans="1:20" ht="15" customHeight="1">
      <c r="A38" s="3">
        <v>28</v>
      </c>
      <c r="B38" s="3" t="s">
        <v>45</v>
      </c>
      <c r="C38" s="8">
        <v>0</v>
      </c>
      <c r="D38" s="8">
        <v>0</v>
      </c>
      <c r="E38" s="9" t="e">
        <f t="shared" si="0"/>
        <v>#DIV/0!</v>
      </c>
      <c r="F38" s="8">
        <v>384</v>
      </c>
      <c r="G38" s="8">
        <v>0</v>
      </c>
      <c r="H38" s="9">
        <f t="shared" si="1"/>
        <v>0</v>
      </c>
      <c r="I38" s="8">
        <v>340</v>
      </c>
      <c r="J38" s="8">
        <v>0</v>
      </c>
      <c r="K38" s="9">
        <f t="shared" si="2"/>
        <v>0</v>
      </c>
      <c r="L38" s="8">
        <f t="shared" si="6"/>
        <v>724</v>
      </c>
      <c r="M38" s="8">
        <f t="shared" si="6"/>
        <v>0</v>
      </c>
      <c r="N38" s="9">
        <f t="shared" si="3"/>
        <v>0</v>
      </c>
      <c r="O38" s="7">
        <v>585</v>
      </c>
      <c r="P38" s="7">
        <v>0</v>
      </c>
      <c r="Q38" s="9">
        <f t="shared" si="4"/>
        <v>0</v>
      </c>
      <c r="R38" s="6">
        <f t="shared" si="7"/>
        <v>1309</v>
      </c>
      <c r="S38" s="6">
        <f t="shared" si="8"/>
        <v>0</v>
      </c>
      <c r="T38" s="9">
        <f t="shared" si="5"/>
        <v>0</v>
      </c>
    </row>
    <row r="39" spans="1:20" ht="15" customHeight="1">
      <c r="A39" s="3">
        <v>29</v>
      </c>
      <c r="B39" s="3" t="s">
        <v>46</v>
      </c>
      <c r="C39" s="8">
        <v>21491</v>
      </c>
      <c r="D39" s="8">
        <v>6689</v>
      </c>
      <c r="E39" s="9">
        <f t="shared" si="0"/>
        <v>0.31124656833092923</v>
      </c>
      <c r="F39" s="8">
        <v>27909</v>
      </c>
      <c r="G39" s="8">
        <v>6995</v>
      </c>
      <c r="H39" s="9">
        <f t="shared" si="1"/>
        <v>0.25063599555698879</v>
      </c>
      <c r="I39" s="8">
        <v>17229</v>
      </c>
      <c r="J39" s="8">
        <v>7352</v>
      </c>
      <c r="K39" s="9">
        <f t="shared" si="2"/>
        <v>0.42672238667363166</v>
      </c>
      <c r="L39" s="8">
        <f t="shared" si="6"/>
        <v>66629</v>
      </c>
      <c r="M39" s="8">
        <f t="shared" si="6"/>
        <v>21036</v>
      </c>
      <c r="N39" s="9">
        <f t="shared" si="3"/>
        <v>0.31571838088520016</v>
      </c>
      <c r="O39" s="7">
        <v>42095</v>
      </c>
      <c r="P39" s="7">
        <v>2218</v>
      </c>
      <c r="Q39" s="9">
        <f t="shared" si="4"/>
        <v>5.2690343271172349E-2</v>
      </c>
      <c r="R39" s="6">
        <f t="shared" si="7"/>
        <v>108724</v>
      </c>
      <c r="S39" s="6">
        <f t="shared" si="8"/>
        <v>23254</v>
      </c>
      <c r="T39" s="9">
        <f t="shared" si="5"/>
        <v>0.21388101983002833</v>
      </c>
    </row>
    <row r="40" spans="1:20" ht="15" customHeight="1">
      <c r="A40" s="3">
        <v>30</v>
      </c>
      <c r="B40" s="3" t="s">
        <v>47</v>
      </c>
      <c r="C40" s="8">
        <v>25373</v>
      </c>
      <c r="D40" s="8">
        <v>6534</v>
      </c>
      <c r="E40" s="9">
        <f t="shared" si="0"/>
        <v>0.25751783391794425</v>
      </c>
      <c r="F40" s="8">
        <v>34116</v>
      </c>
      <c r="G40" s="8">
        <v>7161</v>
      </c>
      <c r="H40" s="9">
        <f t="shared" si="1"/>
        <v>0.20990151248680972</v>
      </c>
      <c r="I40" s="8">
        <v>19784</v>
      </c>
      <c r="J40" s="8">
        <v>92</v>
      </c>
      <c r="K40" s="9">
        <f t="shared" si="2"/>
        <v>4.6502224019409621E-3</v>
      </c>
      <c r="L40" s="8">
        <f t="shared" si="6"/>
        <v>79273</v>
      </c>
      <c r="M40" s="8">
        <f t="shared" si="6"/>
        <v>13787</v>
      </c>
      <c r="N40" s="9">
        <f t="shared" si="3"/>
        <v>0.17391797963997829</v>
      </c>
      <c r="O40" s="7">
        <v>47942</v>
      </c>
      <c r="P40" s="7">
        <v>26841</v>
      </c>
      <c r="Q40" s="9">
        <f t="shared" si="4"/>
        <v>0.55986400233615619</v>
      </c>
      <c r="R40" s="6">
        <f t="shared" si="7"/>
        <v>127215</v>
      </c>
      <c r="S40" s="6">
        <f t="shared" si="8"/>
        <v>40628</v>
      </c>
      <c r="T40" s="9">
        <f t="shared" si="5"/>
        <v>0.31936485477341509</v>
      </c>
    </row>
    <row r="41" spans="1:20" ht="15" customHeight="1">
      <c r="A41" s="3">
        <v>31</v>
      </c>
      <c r="B41" s="3" t="s">
        <v>48</v>
      </c>
      <c r="C41" s="8">
        <v>5272</v>
      </c>
      <c r="D41" s="8">
        <v>0</v>
      </c>
      <c r="E41" s="9">
        <f t="shared" si="0"/>
        <v>0</v>
      </c>
      <c r="F41" s="8">
        <v>6187</v>
      </c>
      <c r="G41" s="8">
        <v>10002</v>
      </c>
      <c r="H41" s="9">
        <f t="shared" si="1"/>
        <v>1.6166154840795215</v>
      </c>
      <c r="I41" s="8">
        <v>4525</v>
      </c>
      <c r="J41" s="8">
        <v>0</v>
      </c>
      <c r="K41" s="9">
        <f t="shared" si="2"/>
        <v>0</v>
      </c>
      <c r="L41" s="8">
        <f t="shared" si="6"/>
        <v>15984</v>
      </c>
      <c r="M41" s="8">
        <f t="shared" si="6"/>
        <v>10002</v>
      </c>
      <c r="N41" s="9">
        <f t="shared" si="3"/>
        <v>0.62575075075075071</v>
      </c>
      <c r="O41" s="7">
        <v>9355</v>
      </c>
      <c r="P41" s="7">
        <v>19377</v>
      </c>
      <c r="Q41" s="9">
        <f t="shared" si="4"/>
        <v>2.0712987707108499</v>
      </c>
      <c r="R41" s="6">
        <f t="shared" si="7"/>
        <v>25339</v>
      </c>
      <c r="S41" s="6">
        <f t="shared" si="8"/>
        <v>29379</v>
      </c>
      <c r="T41" s="9">
        <f t="shared" si="5"/>
        <v>1.1594380204427956</v>
      </c>
    </row>
    <row r="42" spans="1:20" ht="15" customHeight="1">
      <c r="A42" s="3">
        <v>32</v>
      </c>
      <c r="B42" s="3" t="s">
        <v>49</v>
      </c>
      <c r="C42" s="8">
        <v>0</v>
      </c>
      <c r="D42" s="8">
        <v>0</v>
      </c>
      <c r="E42" s="9" t="e">
        <f t="shared" si="0"/>
        <v>#DIV/0!</v>
      </c>
      <c r="F42" s="8">
        <v>384</v>
      </c>
      <c r="G42" s="8">
        <v>0</v>
      </c>
      <c r="H42" s="9">
        <f t="shared" si="1"/>
        <v>0</v>
      </c>
      <c r="I42" s="8">
        <v>340</v>
      </c>
      <c r="J42" s="8">
        <v>0</v>
      </c>
      <c r="K42" s="9">
        <f t="shared" si="2"/>
        <v>0</v>
      </c>
      <c r="L42" s="8">
        <f t="shared" si="6"/>
        <v>724</v>
      </c>
      <c r="M42" s="8">
        <f t="shared" si="6"/>
        <v>0</v>
      </c>
      <c r="N42" s="9">
        <f t="shared" si="3"/>
        <v>0</v>
      </c>
      <c r="O42" s="7">
        <v>585</v>
      </c>
      <c r="P42" s="7">
        <v>34</v>
      </c>
      <c r="Q42" s="9">
        <f t="shared" si="4"/>
        <v>5.8119658119658121E-2</v>
      </c>
      <c r="R42" s="6">
        <f t="shared" si="7"/>
        <v>1309</v>
      </c>
      <c r="S42" s="6">
        <f t="shared" si="8"/>
        <v>34</v>
      </c>
      <c r="T42" s="9">
        <f t="shared" si="5"/>
        <v>2.5974025974025976E-2</v>
      </c>
    </row>
    <row r="43" spans="1:20" ht="15" customHeight="1">
      <c r="A43" s="3">
        <v>33</v>
      </c>
      <c r="B43" s="3" t="s">
        <v>50</v>
      </c>
      <c r="C43" s="8">
        <v>2029</v>
      </c>
      <c r="D43" s="8">
        <v>0</v>
      </c>
      <c r="E43" s="9">
        <f t="shared" si="0"/>
        <v>0</v>
      </c>
      <c r="F43" s="8">
        <v>4135</v>
      </c>
      <c r="G43" s="8">
        <v>0</v>
      </c>
      <c r="H43" s="9">
        <f t="shared" si="1"/>
        <v>0</v>
      </c>
      <c r="I43" s="8">
        <v>2266</v>
      </c>
      <c r="J43" s="8">
        <v>0</v>
      </c>
      <c r="K43" s="9">
        <f t="shared" si="2"/>
        <v>0</v>
      </c>
      <c r="L43" s="8">
        <f t="shared" si="6"/>
        <v>8430</v>
      </c>
      <c r="M43" s="8">
        <f t="shared" si="6"/>
        <v>0</v>
      </c>
      <c r="N43" s="9">
        <f t="shared" si="3"/>
        <v>0</v>
      </c>
      <c r="O43" s="7">
        <v>5262</v>
      </c>
      <c r="P43" s="7">
        <v>0</v>
      </c>
      <c r="Q43" s="9">
        <f t="shared" si="4"/>
        <v>0</v>
      </c>
      <c r="R43" s="6">
        <f t="shared" si="7"/>
        <v>13692</v>
      </c>
      <c r="S43" s="6">
        <f t="shared" si="8"/>
        <v>0</v>
      </c>
      <c r="T43" s="9">
        <f t="shared" si="5"/>
        <v>0</v>
      </c>
    </row>
    <row r="44" spans="1:20" ht="15" customHeight="1">
      <c r="A44" s="3">
        <v>34</v>
      </c>
      <c r="B44" s="3" t="s">
        <v>51</v>
      </c>
      <c r="C44" s="8">
        <v>272</v>
      </c>
      <c r="D44" s="8">
        <v>0</v>
      </c>
      <c r="E44" s="9">
        <f t="shared" si="0"/>
        <v>0</v>
      </c>
      <c r="F44" s="8">
        <v>639</v>
      </c>
      <c r="G44" s="8">
        <v>39</v>
      </c>
      <c r="H44" s="9">
        <f t="shared" si="1"/>
        <v>6.1032863849765258E-2</v>
      </c>
      <c r="I44" s="8">
        <v>681</v>
      </c>
      <c r="J44" s="8">
        <v>112</v>
      </c>
      <c r="K44" s="9">
        <f t="shared" si="2"/>
        <v>0.1644640234948605</v>
      </c>
      <c r="L44" s="8">
        <f t="shared" si="6"/>
        <v>1592</v>
      </c>
      <c r="M44" s="8">
        <f t="shared" si="6"/>
        <v>151</v>
      </c>
      <c r="N44" s="9">
        <f t="shared" si="3"/>
        <v>9.4849246231155773E-2</v>
      </c>
      <c r="O44" s="7">
        <v>1169</v>
      </c>
      <c r="P44" s="7">
        <v>8</v>
      </c>
      <c r="Q44" s="9">
        <f t="shared" si="4"/>
        <v>6.8434559452523521E-3</v>
      </c>
      <c r="R44" s="6">
        <f t="shared" si="7"/>
        <v>2761</v>
      </c>
      <c r="S44" s="6">
        <f t="shared" si="8"/>
        <v>159</v>
      </c>
      <c r="T44" s="9">
        <f t="shared" si="5"/>
        <v>5.7587830496197027E-2</v>
      </c>
    </row>
    <row r="45" spans="1:20" ht="15" customHeight="1">
      <c r="A45" s="3">
        <v>35</v>
      </c>
      <c r="B45" s="3" t="s">
        <v>52</v>
      </c>
      <c r="C45" s="8">
        <v>49416</v>
      </c>
      <c r="D45" s="8">
        <v>13612</v>
      </c>
      <c r="E45" s="9">
        <f t="shared" si="0"/>
        <v>0.27545734175165937</v>
      </c>
      <c r="F45" s="8">
        <v>26912</v>
      </c>
      <c r="G45" s="8">
        <v>7275</v>
      </c>
      <c r="H45" s="9">
        <f t="shared" si="1"/>
        <v>0.27032550535077288</v>
      </c>
      <c r="I45" s="8">
        <v>16828</v>
      </c>
      <c r="J45" s="8">
        <v>62026</v>
      </c>
      <c r="K45" s="9">
        <f t="shared" si="2"/>
        <v>3.6858806750653672</v>
      </c>
      <c r="L45" s="8">
        <f t="shared" si="6"/>
        <v>93156</v>
      </c>
      <c r="M45" s="8">
        <f t="shared" si="6"/>
        <v>82913</v>
      </c>
      <c r="N45" s="9">
        <f t="shared" si="3"/>
        <v>0.89004465627549489</v>
      </c>
      <c r="O45" s="7">
        <v>43849</v>
      </c>
      <c r="P45" s="7">
        <v>590</v>
      </c>
      <c r="Q45" s="9">
        <f t="shared" si="4"/>
        <v>1.3455266938812743E-2</v>
      </c>
      <c r="R45" s="6">
        <f t="shared" si="7"/>
        <v>137005</v>
      </c>
      <c r="S45" s="6">
        <f t="shared" si="8"/>
        <v>83503</v>
      </c>
      <c r="T45" s="9">
        <f t="shared" si="5"/>
        <v>0.60948870479179595</v>
      </c>
    </row>
    <row r="46" spans="1:20" ht="15" customHeight="1">
      <c r="A46" s="3" t="s">
        <v>53</v>
      </c>
      <c r="B46" s="2"/>
      <c r="C46" s="8">
        <f>SUM(C8:C45)</f>
        <v>2831779</v>
      </c>
      <c r="D46" s="8">
        <f>SUM(D8:D45)</f>
        <v>533950</v>
      </c>
      <c r="E46" s="9">
        <f t="shared" si="0"/>
        <v>0.18855638098877067</v>
      </c>
      <c r="F46" s="8">
        <f>SUM(F8:F45)</f>
        <v>1334572</v>
      </c>
      <c r="G46" s="8">
        <f>SUM(G8:G45)</f>
        <v>324874</v>
      </c>
      <c r="H46" s="9">
        <f t="shared" si="1"/>
        <v>0.24342935413001321</v>
      </c>
      <c r="I46" s="8">
        <f>SUM(I8:I45)</f>
        <v>1012796</v>
      </c>
      <c r="J46" s="8">
        <f>SUM(J8:J45)</f>
        <v>246136</v>
      </c>
      <c r="K46" s="9">
        <f t="shared" si="2"/>
        <v>0.24302623628055403</v>
      </c>
      <c r="L46" s="8">
        <f t="shared" si="6"/>
        <v>5179147</v>
      </c>
      <c r="M46" s="8">
        <f t="shared" si="6"/>
        <v>1104960</v>
      </c>
      <c r="N46" s="9">
        <f t="shared" si="3"/>
        <v>0.21334787369425892</v>
      </c>
      <c r="O46" s="8">
        <f>SUM(O8:O45)</f>
        <v>2474862</v>
      </c>
      <c r="P46" s="8">
        <f>SUM(P8:P45)</f>
        <v>553217</v>
      </c>
      <c r="Q46" s="9">
        <f t="shared" si="4"/>
        <v>0.22353448394294309</v>
      </c>
      <c r="R46" s="6">
        <f t="shared" si="7"/>
        <v>7654009</v>
      </c>
      <c r="S46" s="6">
        <f t="shared" si="8"/>
        <v>1658177</v>
      </c>
      <c r="T46" s="9">
        <f t="shared" si="5"/>
        <v>0.21664163185593327</v>
      </c>
    </row>
    <row r="47" spans="1:20" ht="15" customHeight="1">
      <c r="A47" s="4"/>
      <c r="B47" s="4" t="s">
        <v>54</v>
      </c>
      <c r="C47" s="8"/>
      <c r="D47" s="8"/>
      <c r="E47" s="9"/>
      <c r="F47" s="8"/>
      <c r="G47" s="8"/>
      <c r="H47" s="9"/>
      <c r="I47" s="8"/>
      <c r="J47" s="8"/>
      <c r="K47" s="9"/>
      <c r="L47" s="8"/>
      <c r="M47" s="8"/>
      <c r="N47" s="9"/>
      <c r="O47" s="7"/>
      <c r="P47" s="7"/>
      <c r="Q47" s="9"/>
      <c r="R47" s="6"/>
      <c r="S47" s="6">
        <f t="shared" si="8"/>
        <v>0</v>
      </c>
      <c r="T47" s="9"/>
    </row>
    <row r="48" spans="1:20" ht="15" customHeight="1">
      <c r="A48" s="4"/>
      <c r="B48" s="5" t="s">
        <v>55</v>
      </c>
      <c r="C48" s="8">
        <v>0</v>
      </c>
      <c r="D48" s="8">
        <v>0</v>
      </c>
      <c r="E48" s="9"/>
      <c r="F48" s="8">
        <v>0</v>
      </c>
      <c r="G48" s="8">
        <v>0</v>
      </c>
      <c r="H48" s="9"/>
      <c r="I48" s="8">
        <v>0</v>
      </c>
      <c r="J48" s="8">
        <v>0</v>
      </c>
      <c r="K48" s="9"/>
      <c r="L48" s="8"/>
      <c r="M48" s="8"/>
      <c r="N48" s="9"/>
      <c r="O48" s="7">
        <v>0</v>
      </c>
      <c r="P48" s="7">
        <v>0</v>
      </c>
      <c r="Q48" s="9"/>
      <c r="R48" s="6"/>
      <c r="S48" s="6">
        <f t="shared" si="8"/>
        <v>0</v>
      </c>
      <c r="T48" s="9"/>
    </row>
    <row r="49" spans="1:20" ht="15" customHeight="1">
      <c r="A49" s="3">
        <v>36</v>
      </c>
      <c r="B49" s="3" t="s">
        <v>56</v>
      </c>
      <c r="C49" s="8">
        <v>100000</v>
      </c>
      <c r="D49" s="8">
        <v>32386</v>
      </c>
      <c r="E49" s="9">
        <f t="shared" si="0"/>
        <v>0.32385999999999998</v>
      </c>
      <c r="F49" s="8">
        <v>0</v>
      </c>
      <c r="G49" s="8">
        <v>0</v>
      </c>
      <c r="H49" s="9" t="e">
        <f t="shared" si="1"/>
        <v>#DIV/0!</v>
      </c>
      <c r="I49" s="8">
        <v>0</v>
      </c>
      <c r="J49" s="8">
        <v>0</v>
      </c>
      <c r="K49" s="9" t="e">
        <f t="shared" si="2"/>
        <v>#DIV/0!</v>
      </c>
      <c r="L49" s="8">
        <f t="shared" si="6"/>
        <v>100000</v>
      </c>
      <c r="M49" s="8">
        <f t="shared" si="6"/>
        <v>32386</v>
      </c>
      <c r="N49" s="9">
        <f t="shared" si="3"/>
        <v>0.32385999999999998</v>
      </c>
      <c r="O49" s="7">
        <v>0</v>
      </c>
      <c r="P49" s="7">
        <v>0</v>
      </c>
      <c r="Q49" s="9" t="e">
        <f t="shared" si="4"/>
        <v>#DIV/0!</v>
      </c>
      <c r="R49" s="6">
        <f t="shared" si="7"/>
        <v>100000</v>
      </c>
      <c r="S49" s="6">
        <f t="shared" si="8"/>
        <v>32386</v>
      </c>
      <c r="T49" s="9">
        <f t="shared" si="5"/>
        <v>0.32385999999999998</v>
      </c>
    </row>
    <row r="50" spans="1:20" ht="15" customHeight="1">
      <c r="A50" s="11" t="s">
        <v>57</v>
      </c>
      <c r="B50" s="11" t="s">
        <v>58</v>
      </c>
      <c r="C50" s="8">
        <f>SUM(C49:C49)</f>
        <v>100000</v>
      </c>
      <c r="D50" s="8">
        <f>SUM(D49:D49)</f>
        <v>32386</v>
      </c>
      <c r="E50" s="9">
        <f t="shared" si="0"/>
        <v>0.32385999999999998</v>
      </c>
      <c r="F50" s="8">
        <v>0</v>
      </c>
      <c r="G50" s="8">
        <f>SUM(G49:G49)</f>
        <v>0</v>
      </c>
      <c r="H50" s="9" t="e">
        <f t="shared" si="1"/>
        <v>#DIV/0!</v>
      </c>
      <c r="I50" s="8">
        <v>0</v>
      </c>
      <c r="J50" s="8">
        <f>SUM(J49:J49)</f>
        <v>0</v>
      </c>
      <c r="K50" s="9" t="e">
        <f t="shared" si="2"/>
        <v>#DIV/0!</v>
      </c>
      <c r="L50" s="8">
        <f t="shared" si="6"/>
        <v>100000</v>
      </c>
      <c r="M50" s="8">
        <f t="shared" si="6"/>
        <v>32386</v>
      </c>
      <c r="N50" s="9">
        <f t="shared" si="3"/>
        <v>0.32385999999999998</v>
      </c>
      <c r="O50" s="8">
        <f>SUM(O49:O49)</f>
        <v>0</v>
      </c>
      <c r="P50" s="8">
        <v>0</v>
      </c>
      <c r="Q50" s="9" t="e">
        <f t="shared" si="4"/>
        <v>#DIV/0!</v>
      </c>
      <c r="R50" s="6">
        <f t="shared" si="7"/>
        <v>100000</v>
      </c>
      <c r="S50" s="6">
        <f t="shared" si="8"/>
        <v>32386</v>
      </c>
      <c r="T50" s="9">
        <f t="shared" si="5"/>
        <v>0.32385999999999998</v>
      </c>
    </row>
    <row r="51" spans="1:20" ht="15" customHeight="1">
      <c r="A51" s="4"/>
      <c r="B51" s="4" t="s">
        <v>59</v>
      </c>
      <c r="C51" s="8"/>
      <c r="D51" s="8"/>
      <c r="E51" s="9"/>
      <c r="F51" s="8"/>
      <c r="G51" s="8"/>
      <c r="H51" s="9"/>
      <c r="I51" s="8"/>
      <c r="J51" s="8"/>
      <c r="K51" s="9"/>
      <c r="L51" s="8"/>
      <c r="M51" s="8"/>
      <c r="N51" s="9"/>
      <c r="O51" s="7"/>
      <c r="P51" s="7"/>
      <c r="Q51" s="9"/>
      <c r="R51" s="6">
        <f t="shared" si="7"/>
        <v>0</v>
      </c>
      <c r="S51" s="6">
        <f t="shared" si="8"/>
        <v>0</v>
      </c>
      <c r="T51" s="9"/>
    </row>
    <row r="52" spans="1:20" ht="15" customHeight="1">
      <c r="A52" s="3">
        <v>37</v>
      </c>
      <c r="B52" s="3" t="s">
        <v>60</v>
      </c>
      <c r="C52" s="8">
        <v>591043</v>
      </c>
      <c r="D52" s="8">
        <v>107861</v>
      </c>
      <c r="E52" s="9">
        <f t="shared" si="0"/>
        <v>0.18249264435920906</v>
      </c>
      <c r="F52" s="8">
        <v>58826</v>
      </c>
      <c r="G52" s="8">
        <v>9413</v>
      </c>
      <c r="H52" s="9">
        <f t="shared" si="1"/>
        <v>0.16001427940026519</v>
      </c>
      <c r="I52" s="8">
        <v>89998</v>
      </c>
      <c r="J52" s="8">
        <v>8956</v>
      </c>
      <c r="K52" s="9">
        <f t="shared" si="2"/>
        <v>9.9513322518278186E-2</v>
      </c>
      <c r="L52" s="8">
        <f t="shared" si="6"/>
        <v>739867</v>
      </c>
      <c r="M52" s="8">
        <f t="shared" si="6"/>
        <v>126230</v>
      </c>
      <c r="N52" s="9">
        <f t="shared" si="3"/>
        <v>0.17061174508391372</v>
      </c>
      <c r="O52" s="7">
        <v>8226</v>
      </c>
      <c r="P52" s="7">
        <v>1948</v>
      </c>
      <c r="Q52" s="9">
        <f t="shared" si="4"/>
        <v>0.23681011427182105</v>
      </c>
      <c r="R52" s="6">
        <f t="shared" si="7"/>
        <v>748093</v>
      </c>
      <c r="S52" s="6">
        <f t="shared" si="8"/>
        <v>128178</v>
      </c>
      <c r="T52" s="9">
        <f t="shared" si="5"/>
        <v>0.17133965964124781</v>
      </c>
    </row>
    <row r="53" spans="1:20" ht="15" customHeight="1">
      <c r="A53" s="3">
        <v>38</v>
      </c>
      <c r="B53" s="3" t="s">
        <v>61</v>
      </c>
      <c r="C53" s="8">
        <v>324353</v>
      </c>
      <c r="D53" s="8">
        <v>23131</v>
      </c>
      <c r="E53" s="9">
        <f t="shared" si="0"/>
        <v>7.1314277962590142E-2</v>
      </c>
      <c r="F53" s="8">
        <v>37137</v>
      </c>
      <c r="G53" s="8">
        <v>3447</v>
      </c>
      <c r="H53" s="9">
        <f t="shared" si="1"/>
        <v>9.2818482914613462E-2</v>
      </c>
      <c r="I53" s="8">
        <v>26655</v>
      </c>
      <c r="J53" s="8">
        <v>999</v>
      </c>
      <c r="K53" s="9">
        <f t="shared" si="2"/>
        <v>3.7478897017445133E-2</v>
      </c>
      <c r="L53" s="8">
        <f t="shared" si="6"/>
        <v>388145</v>
      </c>
      <c r="M53" s="8">
        <f t="shared" si="6"/>
        <v>27577</v>
      </c>
      <c r="N53" s="9">
        <f t="shared" si="3"/>
        <v>7.1048190753455545E-2</v>
      </c>
      <c r="O53" s="7">
        <v>4410</v>
      </c>
      <c r="P53" s="7">
        <v>1480</v>
      </c>
      <c r="Q53" s="9">
        <f t="shared" si="4"/>
        <v>0.33560090702947848</v>
      </c>
      <c r="R53" s="6">
        <f t="shared" si="7"/>
        <v>392555</v>
      </c>
      <c r="S53" s="6">
        <f t="shared" si="8"/>
        <v>29057</v>
      </c>
      <c r="T53" s="9">
        <f t="shared" si="5"/>
        <v>7.4020200990943946E-2</v>
      </c>
    </row>
    <row r="54" spans="1:20" ht="15" customHeight="1">
      <c r="A54" s="3">
        <v>39</v>
      </c>
      <c r="B54" s="3" t="s">
        <v>62</v>
      </c>
      <c r="C54" s="8">
        <v>952825</v>
      </c>
      <c r="D54" s="8">
        <v>80429</v>
      </c>
      <c r="E54" s="9">
        <f t="shared" si="0"/>
        <v>8.4411093327735942E-2</v>
      </c>
      <c r="F54" s="8">
        <v>69465</v>
      </c>
      <c r="G54" s="8">
        <v>6206</v>
      </c>
      <c r="H54" s="9">
        <f t="shared" si="1"/>
        <v>8.9339955373209531E-2</v>
      </c>
      <c r="I54" s="8">
        <v>70551</v>
      </c>
      <c r="J54" s="8">
        <v>1875</v>
      </c>
      <c r="K54" s="9">
        <f t="shared" si="2"/>
        <v>2.6576519113832547E-2</v>
      </c>
      <c r="L54" s="8">
        <f t="shared" si="6"/>
        <v>1092841</v>
      </c>
      <c r="M54" s="8">
        <f t="shared" si="6"/>
        <v>88510</v>
      </c>
      <c r="N54" s="9">
        <f t="shared" si="3"/>
        <v>8.0990738817449198E-2</v>
      </c>
      <c r="O54" s="7">
        <v>12502</v>
      </c>
      <c r="P54" s="7">
        <v>2604</v>
      </c>
      <c r="Q54" s="9">
        <f t="shared" si="4"/>
        <v>0.20828667413213886</v>
      </c>
      <c r="R54" s="6">
        <f t="shared" si="7"/>
        <v>1105343</v>
      </c>
      <c r="S54" s="6">
        <f t="shared" si="8"/>
        <v>91114</v>
      </c>
      <c r="T54" s="9">
        <f t="shared" si="5"/>
        <v>8.2430521566608739E-2</v>
      </c>
    </row>
    <row r="55" spans="1:20" ht="15" customHeight="1">
      <c r="A55" s="11" t="s">
        <v>63</v>
      </c>
      <c r="B55" s="11"/>
      <c r="C55" s="8">
        <f>SUM(C52:C54)</f>
        <v>1868221</v>
      </c>
      <c r="D55" s="8">
        <f>SUM(D52:D54)</f>
        <v>211421</v>
      </c>
      <c r="E55" s="9">
        <f t="shared" si="0"/>
        <v>0.11316701824891166</v>
      </c>
      <c r="F55" s="8">
        <f>SUM(F52:F54)</f>
        <v>165428</v>
      </c>
      <c r="G55" s="8">
        <f>SUM(G52:G54)</f>
        <v>19066</v>
      </c>
      <c r="H55" s="9">
        <f t="shared" si="1"/>
        <v>0.11525255700365114</v>
      </c>
      <c r="I55" s="8">
        <f>SUM(I52:I54)</f>
        <v>187204</v>
      </c>
      <c r="J55" s="8">
        <f>SUM(J52:J54)</f>
        <v>11830</v>
      </c>
      <c r="K55" s="9">
        <f t="shared" si="2"/>
        <v>6.3193094164654601E-2</v>
      </c>
      <c r="L55" s="8">
        <f t="shared" si="6"/>
        <v>2220853</v>
      </c>
      <c r="M55" s="8">
        <f t="shared" si="6"/>
        <v>242317</v>
      </c>
      <c r="N55" s="9">
        <f t="shared" si="3"/>
        <v>0.10910987805136135</v>
      </c>
      <c r="O55" s="8">
        <f>SUM(O52:O54)</f>
        <v>25138</v>
      </c>
      <c r="P55" s="8">
        <f>SUM(P52:P54)</f>
        <v>6032</v>
      </c>
      <c r="Q55" s="9">
        <f t="shared" si="4"/>
        <v>0.23995544593841991</v>
      </c>
      <c r="R55" s="6">
        <f t="shared" si="7"/>
        <v>2245991</v>
      </c>
      <c r="S55" s="6">
        <f t="shared" si="8"/>
        <v>248349</v>
      </c>
      <c r="T55" s="9">
        <f t="shared" si="5"/>
        <v>0.11057435225697698</v>
      </c>
    </row>
    <row r="56" spans="1:20" ht="15" customHeight="1">
      <c r="A56" s="12" t="s">
        <v>64</v>
      </c>
      <c r="B56" s="12"/>
      <c r="C56" s="8">
        <f>SUM(C55+C50+C46)</f>
        <v>4800000</v>
      </c>
      <c r="D56" s="8">
        <f>SUM(D55+D50+D46)</f>
        <v>777757</v>
      </c>
      <c r="E56" s="9">
        <f t="shared" si="0"/>
        <v>0.16203270833333333</v>
      </c>
      <c r="F56" s="8">
        <f>SUM(F55+F50+F46)</f>
        <v>1500000</v>
      </c>
      <c r="G56" s="8">
        <f>SUM(G55+G50+G46)</f>
        <v>343940</v>
      </c>
      <c r="H56" s="9">
        <f t="shared" si="1"/>
        <v>0.22929333333333332</v>
      </c>
      <c r="I56" s="8">
        <f>SUM(I55+I50+I46)</f>
        <v>1200000</v>
      </c>
      <c r="J56" s="8">
        <f>SUM(J55+J50+J46)</f>
        <v>257966</v>
      </c>
      <c r="K56" s="9">
        <f t="shared" si="2"/>
        <v>0.21497166666666667</v>
      </c>
      <c r="L56" s="8">
        <f>SUM(L55+L50+L46)</f>
        <v>7500000</v>
      </c>
      <c r="M56" s="8">
        <f>SUM(M55+M50+M46)</f>
        <v>1379663</v>
      </c>
      <c r="N56" s="9">
        <f t="shared" si="3"/>
        <v>0.18395506666666667</v>
      </c>
      <c r="O56" s="8">
        <f>SUM(O55+O50+O46)</f>
        <v>2500000</v>
      </c>
      <c r="P56" s="8">
        <f>SUM(P55+P50+P46)</f>
        <v>559249</v>
      </c>
      <c r="Q56" s="9">
        <f t="shared" si="4"/>
        <v>0.2236996</v>
      </c>
      <c r="R56" s="6">
        <f t="shared" si="7"/>
        <v>10000000</v>
      </c>
      <c r="S56" s="6">
        <f t="shared" si="8"/>
        <v>1938912</v>
      </c>
      <c r="T56" s="9">
        <f t="shared" si="5"/>
        <v>0.19389120000000001</v>
      </c>
    </row>
  </sheetData>
  <mergeCells count="15">
    <mergeCell ref="A50:B50"/>
    <mergeCell ref="A55:B55"/>
    <mergeCell ref="A56:B56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2" top="0" bottom="0" header="0" footer="0"/>
  <pageSetup paperSize="9" scale="6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Vikas Rai</cp:lastModifiedBy>
  <cp:lastPrinted>2016-08-22T06:58:35Z</cp:lastPrinted>
  <dcterms:created xsi:type="dcterms:W3CDTF">2013-08-22T12:33:56Z</dcterms:created>
  <dcterms:modified xsi:type="dcterms:W3CDTF">2016-09-07T10:29:25Z</dcterms:modified>
</cp:coreProperties>
</file>