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ACP" sheetId="5" r:id="rId1"/>
  </sheets>
  <calcPr calcId="152511"/>
</workbook>
</file>

<file path=xl/calcChain.xml><?xml version="1.0" encoding="utf-8"?>
<calcChain xmlns="http://schemas.openxmlformats.org/spreadsheetml/2006/main">
  <c r="L25" i="5" l="1"/>
  <c r="M45" i="5" l="1"/>
  <c r="Q52" i="5" l="1"/>
  <c r="M52" i="5"/>
  <c r="L52" i="5"/>
  <c r="K52" i="5"/>
  <c r="H52" i="5"/>
  <c r="N52" i="5" l="1"/>
  <c r="D55" i="5"/>
  <c r="E55" i="5" s="1"/>
  <c r="F55" i="5"/>
  <c r="G55" i="5"/>
  <c r="H55" i="5" s="1"/>
  <c r="I55" i="5"/>
  <c r="J55" i="5"/>
  <c r="K55" i="5" s="1"/>
  <c r="O55" i="5"/>
  <c r="P55" i="5"/>
  <c r="Q55" i="5" s="1"/>
  <c r="C55" i="5"/>
  <c r="E52" i="5"/>
  <c r="Q54" i="5"/>
  <c r="M54" i="5"/>
  <c r="S54" i="5" s="1"/>
  <c r="L54" i="5"/>
  <c r="R54" i="5" s="1"/>
  <c r="K54" i="5"/>
  <c r="H54" i="5"/>
  <c r="E54" i="5"/>
  <c r="Q53" i="5"/>
  <c r="M53" i="5"/>
  <c r="S53" i="5" s="1"/>
  <c r="L53" i="5"/>
  <c r="R53" i="5" s="1"/>
  <c r="K53" i="5"/>
  <c r="H53" i="5"/>
  <c r="E53" i="5"/>
  <c r="S52" i="5"/>
  <c r="R52" i="5"/>
  <c r="P51" i="5"/>
  <c r="O51" i="5"/>
  <c r="J51" i="5"/>
  <c r="G51" i="5"/>
  <c r="D51" i="5"/>
  <c r="C51" i="5"/>
  <c r="Q50" i="5"/>
  <c r="M50" i="5"/>
  <c r="S50" i="5" s="1"/>
  <c r="L50" i="5"/>
  <c r="R50" i="5" s="1"/>
  <c r="K50" i="5"/>
  <c r="H50" i="5"/>
  <c r="E50" i="5"/>
  <c r="P47" i="5"/>
  <c r="O47" i="5"/>
  <c r="J47" i="5"/>
  <c r="I47" i="5"/>
  <c r="G47" i="5"/>
  <c r="F47" i="5"/>
  <c r="D47" i="5"/>
  <c r="C47" i="5"/>
  <c r="S46" i="5"/>
  <c r="Q46" i="5"/>
  <c r="M46" i="5"/>
  <c r="L46" i="5"/>
  <c r="R46" i="5" s="1"/>
  <c r="K46" i="5"/>
  <c r="H46" i="5"/>
  <c r="E46" i="5"/>
  <c r="S45" i="5"/>
  <c r="R45" i="5"/>
  <c r="Q45" i="5"/>
  <c r="N45" i="5"/>
  <c r="K45" i="5"/>
  <c r="H45" i="5"/>
  <c r="E45" i="5"/>
  <c r="Q44" i="5"/>
  <c r="M44" i="5"/>
  <c r="L44" i="5"/>
  <c r="R44" i="5" s="1"/>
  <c r="K44" i="5"/>
  <c r="H44" i="5"/>
  <c r="E44" i="5"/>
  <c r="Q43" i="5"/>
  <c r="M43" i="5"/>
  <c r="L43" i="5"/>
  <c r="R43" i="5" s="1"/>
  <c r="K43" i="5"/>
  <c r="H43" i="5"/>
  <c r="E43" i="5"/>
  <c r="Q42" i="5"/>
  <c r="M42" i="5"/>
  <c r="L42" i="5"/>
  <c r="R42" i="5" s="1"/>
  <c r="K42" i="5"/>
  <c r="H42" i="5"/>
  <c r="E42" i="5"/>
  <c r="Q41" i="5"/>
  <c r="M41" i="5"/>
  <c r="S41" i="5" s="1"/>
  <c r="L41" i="5"/>
  <c r="R41" i="5" s="1"/>
  <c r="K41" i="5"/>
  <c r="H41" i="5"/>
  <c r="E41" i="5"/>
  <c r="Q40" i="5"/>
  <c r="M40" i="5"/>
  <c r="L40" i="5"/>
  <c r="R40" i="5" s="1"/>
  <c r="K40" i="5"/>
  <c r="H40" i="5"/>
  <c r="E40" i="5"/>
  <c r="Q39" i="5"/>
  <c r="M39" i="5"/>
  <c r="S39" i="5" s="1"/>
  <c r="L39" i="5"/>
  <c r="R39" i="5" s="1"/>
  <c r="K39" i="5"/>
  <c r="H39" i="5"/>
  <c r="E39" i="5"/>
  <c r="Q38" i="5"/>
  <c r="M38" i="5"/>
  <c r="S38" i="5" s="1"/>
  <c r="L38" i="5"/>
  <c r="R38" i="5" s="1"/>
  <c r="K38" i="5"/>
  <c r="H38" i="5"/>
  <c r="E38" i="5"/>
  <c r="Q37" i="5"/>
  <c r="M37" i="5"/>
  <c r="S37" i="5" s="1"/>
  <c r="L37" i="5"/>
  <c r="R37" i="5" s="1"/>
  <c r="K37" i="5"/>
  <c r="H37" i="5"/>
  <c r="E37" i="5"/>
  <c r="Q36" i="5"/>
  <c r="M36" i="5"/>
  <c r="S36" i="5" s="1"/>
  <c r="L36" i="5"/>
  <c r="R36" i="5" s="1"/>
  <c r="K36" i="5"/>
  <c r="H36" i="5"/>
  <c r="E36" i="5"/>
  <c r="Q35" i="5"/>
  <c r="M35" i="5"/>
  <c r="S35" i="5" s="1"/>
  <c r="L35" i="5"/>
  <c r="R35" i="5" s="1"/>
  <c r="K35" i="5"/>
  <c r="H35" i="5"/>
  <c r="E35" i="5"/>
  <c r="M34" i="5"/>
  <c r="L34" i="5"/>
  <c r="Q33" i="5"/>
  <c r="M33" i="5"/>
  <c r="S33" i="5" s="1"/>
  <c r="L33" i="5"/>
  <c r="R33" i="5" s="1"/>
  <c r="K33" i="5"/>
  <c r="H33" i="5"/>
  <c r="E33" i="5"/>
  <c r="Q32" i="5"/>
  <c r="M32" i="5"/>
  <c r="S32" i="5" s="1"/>
  <c r="L32" i="5"/>
  <c r="R32" i="5" s="1"/>
  <c r="K32" i="5"/>
  <c r="H32" i="5"/>
  <c r="E32" i="5"/>
  <c r="Q31" i="5"/>
  <c r="M31" i="5"/>
  <c r="S31" i="5" s="1"/>
  <c r="L31" i="5"/>
  <c r="R31" i="5" s="1"/>
  <c r="K31" i="5"/>
  <c r="H31" i="5"/>
  <c r="E31" i="5"/>
  <c r="S30" i="5"/>
  <c r="R30" i="5"/>
  <c r="Q29" i="5"/>
  <c r="M29" i="5"/>
  <c r="S29" i="5" s="1"/>
  <c r="L29" i="5"/>
  <c r="R29" i="5" s="1"/>
  <c r="K29" i="5"/>
  <c r="H29" i="5"/>
  <c r="E29" i="5"/>
  <c r="Q28" i="5"/>
  <c r="M28" i="5"/>
  <c r="S28" i="5" s="1"/>
  <c r="L28" i="5"/>
  <c r="R28" i="5" s="1"/>
  <c r="K28" i="5"/>
  <c r="H28" i="5"/>
  <c r="E28" i="5"/>
  <c r="Q27" i="5"/>
  <c r="M27" i="5"/>
  <c r="S27" i="5" s="1"/>
  <c r="L27" i="5"/>
  <c r="R27" i="5" s="1"/>
  <c r="K27" i="5"/>
  <c r="H27" i="5"/>
  <c r="E27" i="5"/>
  <c r="Q26" i="5"/>
  <c r="M26" i="5"/>
  <c r="S26" i="5" s="1"/>
  <c r="L26" i="5"/>
  <c r="R26" i="5" s="1"/>
  <c r="K26" i="5"/>
  <c r="H26" i="5"/>
  <c r="E26" i="5"/>
  <c r="R25" i="5"/>
  <c r="Q24" i="5"/>
  <c r="M24" i="5"/>
  <c r="S24" i="5" s="1"/>
  <c r="L24" i="5"/>
  <c r="R24" i="5" s="1"/>
  <c r="K24" i="5"/>
  <c r="H24" i="5"/>
  <c r="E24" i="5"/>
  <c r="Q23" i="5"/>
  <c r="M23" i="5"/>
  <c r="S23" i="5" s="1"/>
  <c r="L23" i="5"/>
  <c r="R23" i="5" s="1"/>
  <c r="K23" i="5"/>
  <c r="H23" i="5"/>
  <c r="E23" i="5"/>
  <c r="Q22" i="5"/>
  <c r="M22" i="5"/>
  <c r="S22" i="5" s="1"/>
  <c r="L22" i="5"/>
  <c r="R22" i="5" s="1"/>
  <c r="K22" i="5"/>
  <c r="H22" i="5"/>
  <c r="E22" i="5"/>
  <c r="Q21" i="5"/>
  <c r="M21" i="5"/>
  <c r="S21" i="5" s="1"/>
  <c r="L21" i="5"/>
  <c r="R21" i="5" s="1"/>
  <c r="K21" i="5"/>
  <c r="H21" i="5"/>
  <c r="E21" i="5"/>
  <c r="Q20" i="5"/>
  <c r="M20" i="5"/>
  <c r="S20" i="5" s="1"/>
  <c r="L20" i="5"/>
  <c r="R20" i="5" s="1"/>
  <c r="K20" i="5"/>
  <c r="H20" i="5"/>
  <c r="E20" i="5"/>
  <c r="Q19" i="5"/>
  <c r="M19" i="5"/>
  <c r="S19" i="5" s="1"/>
  <c r="L19" i="5"/>
  <c r="R19" i="5" s="1"/>
  <c r="K19" i="5"/>
  <c r="H19" i="5"/>
  <c r="E19" i="5"/>
  <c r="Q18" i="5"/>
  <c r="M18" i="5"/>
  <c r="S18" i="5" s="1"/>
  <c r="L18" i="5"/>
  <c r="R18" i="5" s="1"/>
  <c r="K18" i="5"/>
  <c r="H18" i="5"/>
  <c r="E18" i="5"/>
  <c r="Q17" i="5"/>
  <c r="M17" i="5"/>
  <c r="S17" i="5" s="1"/>
  <c r="L17" i="5"/>
  <c r="R17" i="5" s="1"/>
  <c r="K17" i="5"/>
  <c r="H17" i="5"/>
  <c r="E17" i="5"/>
  <c r="Q16" i="5"/>
  <c r="M16" i="5"/>
  <c r="S16" i="5" s="1"/>
  <c r="L16" i="5"/>
  <c r="R16" i="5" s="1"/>
  <c r="K16" i="5"/>
  <c r="H16" i="5"/>
  <c r="E16" i="5"/>
  <c r="S15" i="5"/>
  <c r="R15" i="5"/>
  <c r="Q14" i="5"/>
  <c r="M14" i="5"/>
  <c r="S14" i="5" s="1"/>
  <c r="L14" i="5"/>
  <c r="R14" i="5" s="1"/>
  <c r="K14" i="5"/>
  <c r="H14" i="5"/>
  <c r="E14" i="5"/>
  <c r="Q13" i="5"/>
  <c r="M13" i="5"/>
  <c r="S13" i="5" s="1"/>
  <c r="L13" i="5"/>
  <c r="R13" i="5" s="1"/>
  <c r="K13" i="5"/>
  <c r="H13" i="5"/>
  <c r="E13" i="5"/>
  <c r="Q12" i="5"/>
  <c r="M12" i="5"/>
  <c r="S12" i="5" s="1"/>
  <c r="L12" i="5"/>
  <c r="R12" i="5" s="1"/>
  <c r="K12" i="5"/>
  <c r="H12" i="5"/>
  <c r="E12" i="5"/>
  <c r="Q11" i="5"/>
  <c r="M11" i="5"/>
  <c r="S11" i="5" s="1"/>
  <c r="L11" i="5"/>
  <c r="R11" i="5" s="1"/>
  <c r="K11" i="5"/>
  <c r="H11" i="5"/>
  <c r="E11" i="5"/>
  <c r="Q10" i="5"/>
  <c r="M10" i="5"/>
  <c r="S10" i="5" s="1"/>
  <c r="L10" i="5"/>
  <c r="K10" i="5"/>
  <c r="H10" i="5"/>
  <c r="E10" i="5"/>
  <c r="Q9" i="5"/>
  <c r="M9" i="5"/>
  <c r="S9" i="5" s="1"/>
  <c r="L9" i="5"/>
  <c r="R9" i="5" s="1"/>
  <c r="K9" i="5"/>
  <c r="H9" i="5"/>
  <c r="E9" i="5"/>
  <c r="Q8" i="5"/>
  <c r="M8" i="5"/>
  <c r="S8" i="5" s="1"/>
  <c r="L8" i="5"/>
  <c r="R8" i="5" s="1"/>
  <c r="K8" i="5"/>
  <c r="H8" i="5"/>
  <c r="E8" i="5"/>
  <c r="N42" i="5" l="1"/>
  <c r="R55" i="5"/>
  <c r="N31" i="5"/>
  <c r="T35" i="5"/>
  <c r="N13" i="5"/>
  <c r="S42" i="5"/>
  <c r="S55" i="5"/>
  <c r="T52" i="5"/>
  <c r="M55" i="5"/>
  <c r="N23" i="5"/>
  <c r="N38" i="5"/>
  <c r="Q51" i="5"/>
  <c r="L55" i="5"/>
  <c r="N55" i="5" s="1"/>
  <c r="M47" i="5"/>
  <c r="K47" i="5"/>
  <c r="H47" i="5"/>
  <c r="Q47" i="5"/>
  <c r="L47" i="5"/>
  <c r="R47" i="5" s="1"/>
  <c r="T55" i="5"/>
  <c r="F56" i="5"/>
  <c r="N12" i="5"/>
  <c r="N20" i="5"/>
  <c r="N28" i="5"/>
  <c r="N37" i="5"/>
  <c r="T45" i="5"/>
  <c r="N54" i="5"/>
  <c r="C56" i="5"/>
  <c r="N9" i="5"/>
  <c r="N19" i="5"/>
  <c r="N27" i="5"/>
  <c r="E47" i="5"/>
  <c r="H51" i="5"/>
  <c r="I56" i="5"/>
  <c r="N8" i="5"/>
  <c r="N10" i="5"/>
  <c r="N16" i="5"/>
  <c r="N24" i="5"/>
  <c r="E51" i="5"/>
  <c r="T38" i="5"/>
  <c r="T9" i="5"/>
  <c r="R10" i="5"/>
  <c r="T16" i="5"/>
  <c r="T11" i="5"/>
  <c r="N14" i="5"/>
  <c r="N17" i="5"/>
  <c r="T18" i="5"/>
  <c r="N21" i="5"/>
  <c r="T22" i="5"/>
  <c r="T26" i="5"/>
  <c r="N29" i="5"/>
  <c r="N32" i="5"/>
  <c r="T33" i="5"/>
  <c r="N35" i="5"/>
  <c r="T36" i="5"/>
  <c r="N39" i="5"/>
  <c r="T41" i="5"/>
  <c r="T42" i="5"/>
  <c r="N44" i="5"/>
  <c r="S44" i="5"/>
  <c r="J56" i="5"/>
  <c r="K51" i="5"/>
  <c r="P56" i="5"/>
  <c r="T8" i="5"/>
  <c r="N11" i="5"/>
  <c r="T12" i="5"/>
  <c r="N18" i="5"/>
  <c r="T19" i="5"/>
  <c r="N22" i="5"/>
  <c r="T23" i="5"/>
  <c r="N26" i="5"/>
  <c r="T27" i="5"/>
  <c r="N33" i="5"/>
  <c r="N36" i="5"/>
  <c r="T37" i="5"/>
  <c r="N43" i="5"/>
  <c r="S43" i="5"/>
  <c r="T46" i="5"/>
  <c r="N47" i="5"/>
  <c r="T50" i="5"/>
  <c r="M51" i="5"/>
  <c r="T13" i="5"/>
  <c r="T20" i="5"/>
  <c r="T24" i="5"/>
  <c r="T28" i="5"/>
  <c r="T31" i="5"/>
  <c r="O56" i="5"/>
  <c r="T53" i="5"/>
  <c r="T54" i="5"/>
  <c r="G56" i="5"/>
  <c r="H56" i="5" s="1"/>
  <c r="T14" i="5"/>
  <c r="T17" i="5"/>
  <c r="T21" i="5"/>
  <c r="T29" i="5"/>
  <c r="T32" i="5"/>
  <c r="T39" i="5"/>
  <c r="S40" i="5"/>
  <c r="N40" i="5"/>
  <c r="N41" i="5"/>
  <c r="L51" i="5"/>
  <c r="R51" i="5" s="1"/>
  <c r="N53" i="5"/>
  <c r="N46" i="5"/>
  <c r="N50" i="5"/>
  <c r="D56" i="5"/>
  <c r="K56" i="5" l="1"/>
  <c r="E56" i="5"/>
  <c r="T10" i="5"/>
  <c r="S47" i="5"/>
  <c r="L56" i="5"/>
  <c r="R56" i="5" s="1"/>
  <c r="T40" i="5"/>
  <c r="M56" i="5"/>
  <c r="S56" i="5" s="1"/>
  <c r="N51" i="5"/>
  <c r="S51" i="5"/>
  <c r="Q56" i="5"/>
  <c r="T43" i="5"/>
  <c r="T44" i="5"/>
  <c r="N56" i="5" l="1"/>
  <c r="T47" i="5"/>
  <c r="T51" i="5"/>
  <c r="T56" i="5"/>
</calcChain>
</file>

<file path=xl/sharedStrings.xml><?xml version="1.0" encoding="utf-8"?>
<sst xmlns="http://schemas.openxmlformats.org/spreadsheetml/2006/main" count="87" uniqueCount="66">
  <si>
    <t>STATE LEVEL BANKERS' COMMITTEE BIHAR, PATNA</t>
  </si>
  <si>
    <t>(CONVENOR- STATE BANK OF INDIA)</t>
  </si>
  <si>
    <t>BANK WISE PERFORMANCE : ANNUAL CREDIT PLAN AS ON :31.12.2015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</si>
  <si>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</si>
  <si>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</si>
  <si>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</si>
  <si>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</si>
  <si>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</si>
  <si>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</si>
  <si>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</si>
  <si>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</si>
  <si>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</si>
  <si>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</si>
  <si>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</si>
  <si>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</si>
  <si>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</si>
  <si>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</si>
  <si>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</si>
  <si>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</si>
  <si>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</si>
  <si>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</si>
  <si>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</si>
  <si>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</si>
  <si>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</si>
  <si>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</si>
  <si>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</si>
  <si>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</si>
  <si>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</si>
  <si>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</si>
  <si>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</si>
  <si>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</si>
  <si>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</si>
  <si>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</si>
  <si>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</si>
  <si>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</si>
  <si>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</si>
  <si>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</si>
  <si>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</si>
  <si>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</si>
  <si>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</si>
  <si>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</si>
  <si>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</si>
  <si>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</si>
  <si>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</si>
  <si>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</si>
  <si>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</si>
  <si>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</si>
  <si>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</si>
  <si>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</si>
  <si>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</si>
  <si>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</si>
  <si>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</si>
  <si>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</si>
  <si>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</si>
  <si>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</si>
  <si>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</si>
  <si>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</si>
  <si>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</si>
  <si>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</si>
  <si>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</si>
  <si>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</si>
  <si>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</si>
  <si>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</si>
  <si>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OF  R.R.Bs</t>
  </si>
  <si>
    <t>TOTAL FOR BIHAR</t>
  </si>
  <si>
    <t>DATA 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</si>
</sst>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vertical="center" wrapText="1"/>
    </xf>
    <xf numFmtId="1" fontId="2" fillId="0" borderId="0" xfId="0" applyNumberFormat="1" applyFont="1"/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workbookViewId="0">
      <selection activeCell="E58" sqref="E58"/>
    </sheetView>
  </sheetViews>
  <sheetFormatPr defaultRowHeight="15" customHeight="1" x14ac:dyDescent="0.25"/>
  <cols>
    <col min="1" max="1" width="4.28515625" style="8" customWidth="1"/>
    <col min="2" max="2" width="32.140625" style="8" bestFit="1" customWidth="1"/>
    <col min="3" max="3" width="9" style="8" customWidth="1"/>
    <col min="4" max="4" width="12.7109375" style="8" customWidth="1"/>
    <col min="5" max="5" width="13" style="8" customWidth="1"/>
    <col min="6" max="8" width="9" style="8" bestFit="1" customWidth="1"/>
    <col min="9" max="9" width="8.5703125" style="8" bestFit="1" customWidth="1"/>
    <col min="10" max="10" width="7.85546875" style="8" bestFit="1" customWidth="1"/>
    <col min="11" max="11" width="9.85546875" style="8" customWidth="1"/>
    <col min="12" max="14" width="9" style="8" bestFit="1" customWidth="1"/>
    <col min="15" max="15" width="9" style="13" bestFit="1" customWidth="1"/>
    <col min="16" max="20" width="9" style="8" bestFit="1" customWidth="1"/>
    <col min="21" max="16384" width="9.140625" style="8"/>
  </cols>
  <sheetData>
    <row r="1" spans="1:20" ht="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5" customHeight="1" x14ac:dyDescent="0.2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5" customHeight="1" x14ac:dyDescent="0.25">
      <c r="A5" s="20" t="s">
        <v>4</v>
      </c>
      <c r="B5" s="20" t="s">
        <v>5</v>
      </c>
      <c r="C5" s="21" t="s">
        <v>6</v>
      </c>
      <c r="D5" s="21"/>
      <c r="E5" s="21"/>
      <c r="F5" s="21" t="s">
        <v>7</v>
      </c>
      <c r="G5" s="21"/>
      <c r="H5" s="21"/>
      <c r="I5" s="21" t="s">
        <v>8</v>
      </c>
      <c r="J5" s="21"/>
      <c r="K5" s="21"/>
      <c r="L5" s="21" t="s">
        <v>9</v>
      </c>
      <c r="M5" s="21"/>
      <c r="N5" s="21"/>
      <c r="O5" s="21" t="s">
        <v>10</v>
      </c>
      <c r="P5" s="21"/>
      <c r="Q5" s="21"/>
      <c r="R5" s="21" t="s">
        <v>11</v>
      </c>
      <c r="S5" s="21"/>
      <c r="T5" s="21"/>
    </row>
    <row r="6" spans="1:20" ht="15" customHeight="1" x14ac:dyDescent="0.25">
      <c r="A6" s="20"/>
      <c r="B6" s="20"/>
      <c r="C6" s="1" t="s">
        <v>12</v>
      </c>
      <c r="D6" s="1" t="s">
        <v>13</v>
      </c>
      <c r="E6" s="1" t="s">
        <v>14</v>
      </c>
      <c r="F6" s="1" t="s">
        <v>12</v>
      </c>
      <c r="G6" s="1" t="s">
        <v>13</v>
      </c>
      <c r="H6" s="1" t="s">
        <v>14</v>
      </c>
      <c r="I6" s="1" t="s">
        <v>12</v>
      </c>
      <c r="J6" s="1" t="s">
        <v>13</v>
      </c>
      <c r="K6" s="1" t="s">
        <v>14</v>
      </c>
      <c r="L6" s="1" t="s">
        <v>12</v>
      </c>
      <c r="M6" s="1" t="s">
        <v>13</v>
      </c>
      <c r="N6" s="1" t="s">
        <v>14</v>
      </c>
      <c r="O6" s="10" t="s">
        <v>12</v>
      </c>
      <c r="P6" s="1" t="s">
        <v>13</v>
      </c>
      <c r="Q6" s="1" t="s">
        <v>14</v>
      </c>
      <c r="R6" s="1" t="s">
        <v>12</v>
      </c>
      <c r="S6" s="1" t="s">
        <v>13</v>
      </c>
      <c r="T6" s="1" t="s">
        <v>14</v>
      </c>
    </row>
    <row r="7" spans="1:20" ht="15" customHeight="1" x14ac:dyDescent="0.25">
      <c r="A7" s="2"/>
      <c r="B7" s="2" t="s">
        <v>15</v>
      </c>
      <c r="C7" s="4"/>
      <c r="D7" s="4"/>
      <c r="E7" s="3"/>
      <c r="F7" s="4"/>
      <c r="G7" s="4"/>
      <c r="H7" s="3"/>
      <c r="I7" s="4"/>
      <c r="J7" s="4"/>
      <c r="K7" s="3"/>
      <c r="L7" s="4"/>
      <c r="M7" s="4"/>
      <c r="N7" s="3"/>
      <c r="O7" s="11"/>
      <c r="P7" s="5"/>
      <c r="Q7" s="3"/>
      <c r="R7" s="5"/>
      <c r="S7" s="5"/>
      <c r="T7" s="3"/>
    </row>
    <row r="8" spans="1:20" ht="15" customHeight="1" x14ac:dyDescent="0.25">
      <c r="A8" s="6">
        <v>1</v>
      </c>
      <c r="B8" s="6" t="s">
        <v>16</v>
      </c>
      <c r="C8" s="4">
        <v>621661.78</v>
      </c>
      <c r="D8" s="4">
        <v>363481</v>
      </c>
      <c r="E8" s="3">
        <f t="shared" ref="E8:E56" si="0">D8/C8</f>
        <v>0.58469253168499435</v>
      </c>
      <c r="F8" s="4">
        <v>211568.99</v>
      </c>
      <c r="G8" s="4">
        <v>177212</v>
      </c>
      <c r="H8" s="3">
        <f t="shared" ref="H8:H56" si="1">G8/F8</f>
        <v>0.83760857392191557</v>
      </c>
      <c r="I8" s="4">
        <v>182962.84</v>
      </c>
      <c r="J8" s="4">
        <v>120768</v>
      </c>
      <c r="K8" s="3">
        <f t="shared" ref="K8:K56" si="2">J8/I8</f>
        <v>0.66006845980309448</v>
      </c>
      <c r="L8" s="4">
        <f>SUM(I8+F8+C8)</f>
        <v>1016193.61</v>
      </c>
      <c r="M8" s="4">
        <f>SUM(J8+G8+D8)</f>
        <v>661461</v>
      </c>
      <c r="N8" s="3">
        <f t="shared" ref="N8:N56" si="3">M8/L8</f>
        <v>0.65092025130919684</v>
      </c>
      <c r="O8" s="11">
        <v>694525.43</v>
      </c>
      <c r="P8" s="5">
        <v>420963</v>
      </c>
      <c r="Q8" s="3">
        <f t="shared" ref="Q8:Q56" si="4">P8/O8</f>
        <v>0.60611603523286395</v>
      </c>
      <c r="R8" s="6">
        <f>SUM(O8+L8)</f>
        <v>1710719.04</v>
      </c>
      <c r="S8" s="6">
        <f>SUM(P8+M8)</f>
        <v>1082424</v>
      </c>
      <c r="T8" s="3">
        <f t="shared" ref="T8:T56" si="5">S8/R8</f>
        <v>0.63273043363099524</v>
      </c>
    </row>
    <row r="9" spans="1:20" ht="15" customHeight="1" x14ac:dyDescent="0.25">
      <c r="A9" s="6">
        <v>2</v>
      </c>
      <c r="B9" s="6" t="s">
        <v>17</v>
      </c>
      <c r="C9" s="4">
        <v>428303.92</v>
      </c>
      <c r="D9" s="4">
        <v>253601</v>
      </c>
      <c r="E9" s="3">
        <f t="shared" si="0"/>
        <v>0.59210525086952281</v>
      </c>
      <c r="F9" s="4">
        <v>138019.78</v>
      </c>
      <c r="G9" s="4">
        <v>125663</v>
      </c>
      <c r="H9" s="3">
        <f t="shared" si="1"/>
        <v>0.91047094843941934</v>
      </c>
      <c r="I9" s="4">
        <v>56874.3</v>
      </c>
      <c r="J9" s="4">
        <v>25232</v>
      </c>
      <c r="K9" s="3">
        <f t="shared" si="2"/>
        <v>0.44364502068596884</v>
      </c>
      <c r="L9" s="4">
        <f t="shared" ref="L9:M54" si="6">SUM(I9+F9+C9)</f>
        <v>623198</v>
      </c>
      <c r="M9" s="4">
        <f t="shared" si="6"/>
        <v>404496</v>
      </c>
      <c r="N9" s="3">
        <f t="shared" si="3"/>
        <v>0.64906498416233682</v>
      </c>
      <c r="O9" s="11">
        <v>197580.45</v>
      </c>
      <c r="P9" s="5">
        <v>171765</v>
      </c>
      <c r="Q9" s="3">
        <f t="shared" si="4"/>
        <v>0.869342083186874</v>
      </c>
      <c r="R9" s="6">
        <f t="shared" ref="R9:S56" si="7">SUM(O9+L9)</f>
        <v>820778.45</v>
      </c>
      <c r="S9" s="6">
        <f t="shared" si="7"/>
        <v>576261</v>
      </c>
      <c r="T9" s="3">
        <f t="shared" si="5"/>
        <v>0.70209080172609306</v>
      </c>
    </row>
    <row r="10" spans="1:20" ht="15" customHeight="1" x14ac:dyDescent="0.25">
      <c r="A10" s="6">
        <v>3</v>
      </c>
      <c r="B10" s="6" t="s">
        <v>18</v>
      </c>
      <c r="C10" s="4">
        <v>485804.5</v>
      </c>
      <c r="D10" s="4">
        <v>314369</v>
      </c>
      <c r="E10" s="3">
        <f t="shared" si="0"/>
        <v>0.64711010293235238</v>
      </c>
      <c r="F10" s="4">
        <v>126822.16</v>
      </c>
      <c r="G10" s="4">
        <v>87592</v>
      </c>
      <c r="H10" s="3">
        <f t="shared" si="1"/>
        <v>0.69066794005085541</v>
      </c>
      <c r="I10" s="4">
        <v>82000.740000000005</v>
      </c>
      <c r="J10" s="4">
        <v>68717</v>
      </c>
      <c r="K10" s="3">
        <f t="shared" si="2"/>
        <v>0.83800463264112002</v>
      </c>
      <c r="L10" s="4">
        <f t="shared" si="6"/>
        <v>694627.4</v>
      </c>
      <c r="M10" s="4">
        <f t="shared" si="6"/>
        <v>470678</v>
      </c>
      <c r="N10" s="3">
        <f t="shared" si="3"/>
        <v>0.67759780279326731</v>
      </c>
      <c r="O10" s="11">
        <v>240856.76</v>
      </c>
      <c r="P10" s="5">
        <v>162112</v>
      </c>
      <c r="Q10" s="3">
        <f t="shared" si="4"/>
        <v>0.67306394057613328</v>
      </c>
      <c r="R10" s="6">
        <f t="shared" si="7"/>
        <v>935484.16</v>
      </c>
      <c r="S10" s="6">
        <f t="shared" si="7"/>
        <v>632790</v>
      </c>
      <c r="T10" s="3">
        <f t="shared" si="5"/>
        <v>0.67643048066147904</v>
      </c>
    </row>
    <row r="11" spans="1:20" ht="15" customHeight="1" x14ac:dyDescent="0.25">
      <c r="A11" s="6">
        <v>4</v>
      </c>
      <c r="B11" s="6" t="s">
        <v>19</v>
      </c>
      <c r="C11" s="4">
        <v>109815.26</v>
      </c>
      <c r="D11" s="4">
        <v>72934</v>
      </c>
      <c r="E11" s="3">
        <f t="shared" si="0"/>
        <v>0.66415177635603651</v>
      </c>
      <c r="F11" s="4">
        <v>47375.22</v>
      </c>
      <c r="G11" s="4">
        <v>38544</v>
      </c>
      <c r="H11" s="3">
        <f t="shared" si="1"/>
        <v>0.81358988939787502</v>
      </c>
      <c r="I11" s="4">
        <v>25356.1</v>
      </c>
      <c r="J11" s="4">
        <v>18607</v>
      </c>
      <c r="K11" s="3">
        <f t="shared" si="2"/>
        <v>0.73382736304084628</v>
      </c>
      <c r="L11" s="4">
        <f t="shared" si="6"/>
        <v>182546.58000000002</v>
      </c>
      <c r="M11" s="4">
        <f t="shared" si="6"/>
        <v>130085</v>
      </c>
      <c r="N11" s="3">
        <f t="shared" si="3"/>
        <v>0.71261263837427136</v>
      </c>
      <c r="O11" s="11">
        <v>196532.41</v>
      </c>
      <c r="P11" s="5">
        <v>148532</v>
      </c>
      <c r="Q11" s="3">
        <f t="shared" si="4"/>
        <v>0.75576338783002761</v>
      </c>
      <c r="R11" s="6">
        <f t="shared" si="7"/>
        <v>379078.99</v>
      </c>
      <c r="S11" s="6">
        <f t="shared" si="7"/>
        <v>278617</v>
      </c>
      <c r="T11" s="3">
        <f t="shared" si="5"/>
        <v>0.73498402008510155</v>
      </c>
    </row>
    <row r="12" spans="1:20" ht="15" customHeight="1" x14ac:dyDescent="0.25">
      <c r="A12" s="6">
        <v>5</v>
      </c>
      <c r="B12" s="6" t="s">
        <v>20</v>
      </c>
      <c r="C12" s="4">
        <v>172742.81</v>
      </c>
      <c r="D12" s="4">
        <v>148858</v>
      </c>
      <c r="E12" s="3">
        <f t="shared" si="0"/>
        <v>0.8617319586268164</v>
      </c>
      <c r="F12" s="4">
        <v>68907.320000000007</v>
      </c>
      <c r="G12" s="4">
        <v>47282</v>
      </c>
      <c r="H12" s="3">
        <f t="shared" si="1"/>
        <v>0.68616802975358782</v>
      </c>
      <c r="I12" s="4">
        <v>38844.800000000003</v>
      </c>
      <c r="J12" s="4">
        <v>26554</v>
      </c>
      <c r="K12" s="3">
        <f t="shared" si="2"/>
        <v>0.68359214103303401</v>
      </c>
      <c r="L12" s="4">
        <f t="shared" si="6"/>
        <v>280494.93</v>
      </c>
      <c r="M12" s="4">
        <f t="shared" si="6"/>
        <v>222694</v>
      </c>
      <c r="N12" s="3">
        <f t="shared" si="3"/>
        <v>0.7939323537862164</v>
      </c>
      <c r="O12" s="11">
        <v>83832.31</v>
      </c>
      <c r="P12" s="5">
        <v>14397</v>
      </c>
      <c r="Q12" s="3">
        <f t="shared" si="4"/>
        <v>0.17173569474585634</v>
      </c>
      <c r="R12" s="6">
        <f t="shared" si="7"/>
        <v>364327.24</v>
      </c>
      <c r="S12" s="6">
        <f t="shared" si="7"/>
        <v>237091</v>
      </c>
      <c r="T12" s="3">
        <f t="shared" si="5"/>
        <v>0.65076385723999119</v>
      </c>
    </row>
    <row r="13" spans="1:20" ht="15" customHeight="1" x14ac:dyDescent="0.25">
      <c r="A13" s="6">
        <v>6</v>
      </c>
      <c r="B13" s="6" t="s">
        <v>21</v>
      </c>
      <c r="C13" s="4">
        <v>118501.78</v>
      </c>
      <c r="D13" s="4">
        <v>74112</v>
      </c>
      <c r="E13" s="3">
        <f t="shared" si="0"/>
        <v>0.62540832719981088</v>
      </c>
      <c r="F13" s="4">
        <v>52526.91</v>
      </c>
      <c r="G13" s="4">
        <v>31190</v>
      </c>
      <c r="H13" s="3">
        <f t="shared" si="1"/>
        <v>0.59379087785670237</v>
      </c>
      <c r="I13" s="4">
        <v>23999.65</v>
      </c>
      <c r="J13" s="4">
        <v>14035</v>
      </c>
      <c r="K13" s="3">
        <f t="shared" si="2"/>
        <v>0.58480019500284375</v>
      </c>
      <c r="L13" s="4">
        <f t="shared" si="6"/>
        <v>195028.34</v>
      </c>
      <c r="M13" s="4">
        <f t="shared" si="6"/>
        <v>119337</v>
      </c>
      <c r="N13" s="3">
        <f t="shared" si="3"/>
        <v>0.6118956865448375</v>
      </c>
      <c r="O13" s="11">
        <v>50533.87</v>
      </c>
      <c r="P13" s="5">
        <v>28441</v>
      </c>
      <c r="Q13" s="3">
        <f t="shared" si="4"/>
        <v>0.56281064561253669</v>
      </c>
      <c r="R13" s="6">
        <f t="shared" si="7"/>
        <v>245562.21</v>
      </c>
      <c r="S13" s="6">
        <f t="shared" si="7"/>
        <v>147778</v>
      </c>
      <c r="T13" s="3">
        <f t="shared" si="5"/>
        <v>0.60179455136846993</v>
      </c>
    </row>
    <row r="14" spans="1:20" ht="15" customHeight="1" x14ac:dyDescent="0.25">
      <c r="A14" s="6">
        <v>7</v>
      </c>
      <c r="B14" s="6" t="s">
        <v>22</v>
      </c>
      <c r="C14" s="4">
        <v>78796.02</v>
      </c>
      <c r="D14" s="4">
        <v>54945</v>
      </c>
      <c r="E14" s="3">
        <f t="shared" si="0"/>
        <v>0.69730679290654529</v>
      </c>
      <c r="F14" s="4">
        <v>36237.199999999997</v>
      </c>
      <c r="G14" s="4">
        <v>25941</v>
      </c>
      <c r="H14" s="3">
        <f t="shared" si="1"/>
        <v>0.71586656805713467</v>
      </c>
      <c r="I14" s="4">
        <v>17200.150000000001</v>
      </c>
      <c r="J14" s="4">
        <v>13390</v>
      </c>
      <c r="K14" s="3">
        <f t="shared" si="2"/>
        <v>0.77848158300945047</v>
      </c>
      <c r="L14" s="4">
        <f t="shared" si="6"/>
        <v>132233.37</v>
      </c>
      <c r="M14" s="4">
        <f t="shared" si="6"/>
        <v>94276</v>
      </c>
      <c r="N14" s="3">
        <f t="shared" si="3"/>
        <v>0.71295165509281055</v>
      </c>
      <c r="O14" s="11">
        <v>43925.95</v>
      </c>
      <c r="P14" s="5">
        <v>29809</v>
      </c>
      <c r="Q14" s="3">
        <f t="shared" si="4"/>
        <v>0.67861935826089137</v>
      </c>
      <c r="R14" s="6">
        <f t="shared" si="7"/>
        <v>176159.32</v>
      </c>
      <c r="S14" s="6">
        <f t="shared" si="7"/>
        <v>124085</v>
      </c>
      <c r="T14" s="3">
        <f t="shared" si="5"/>
        <v>0.7043907753504044</v>
      </c>
    </row>
    <row r="15" spans="1:20" ht="15" customHeight="1" x14ac:dyDescent="0.25">
      <c r="A15" s="6"/>
      <c r="B15" s="6" t="s">
        <v>23</v>
      </c>
      <c r="C15" s="4"/>
      <c r="D15" s="4"/>
      <c r="E15" s="3"/>
      <c r="F15" s="4"/>
      <c r="G15" s="4"/>
      <c r="H15" s="3"/>
      <c r="I15" s="4"/>
      <c r="J15" s="4"/>
      <c r="K15" s="3"/>
      <c r="L15" s="4"/>
      <c r="M15" s="4"/>
      <c r="N15" s="3"/>
      <c r="O15" s="11"/>
      <c r="P15" s="5"/>
      <c r="Q15" s="3"/>
      <c r="R15" s="6">
        <f t="shared" si="7"/>
        <v>0</v>
      </c>
      <c r="S15" s="6">
        <f t="shared" si="7"/>
        <v>0</v>
      </c>
      <c r="T15" s="3"/>
    </row>
    <row r="16" spans="1:20" ht="15" customHeight="1" x14ac:dyDescent="0.25">
      <c r="A16" s="6">
        <v>8</v>
      </c>
      <c r="B16" s="6" t="s">
        <v>24</v>
      </c>
      <c r="C16" s="4">
        <v>198534.32</v>
      </c>
      <c r="D16" s="4">
        <v>140769</v>
      </c>
      <c r="E16" s="3">
        <f t="shared" si="0"/>
        <v>0.70904113706889571</v>
      </c>
      <c r="F16" s="4">
        <v>68894.720000000001</v>
      </c>
      <c r="G16" s="4">
        <v>56412</v>
      </c>
      <c r="H16" s="3">
        <f t="shared" si="1"/>
        <v>0.81881456227705107</v>
      </c>
      <c r="I16" s="4">
        <v>37999.74</v>
      </c>
      <c r="J16" s="4">
        <v>27033</v>
      </c>
      <c r="K16" s="3">
        <f t="shared" si="2"/>
        <v>0.71139960431308213</v>
      </c>
      <c r="L16" s="4">
        <f t="shared" si="6"/>
        <v>305428.78000000003</v>
      </c>
      <c r="M16" s="4">
        <f t="shared" si="6"/>
        <v>224214</v>
      </c>
      <c r="N16" s="3">
        <f t="shared" si="3"/>
        <v>0.73409585043033598</v>
      </c>
      <c r="O16" s="11">
        <v>151896.10999999999</v>
      </c>
      <c r="P16" s="5">
        <v>109054</v>
      </c>
      <c r="Q16" s="3">
        <f t="shared" si="4"/>
        <v>0.71795123653923731</v>
      </c>
      <c r="R16" s="6">
        <f t="shared" si="7"/>
        <v>457324.89</v>
      </c>
      <c r="S16" s="6">
        <f t="shared" si="7"/>
        <v>333268</v>
      </c>
      <c r="T16" s="3">
        <f t="shared" si="5"/>
        <v>0.72873357056949162</v>
      </c>
    </row>
    <row r="17" spans="1:20" ht="15" customHeight="1" x14ac:dyDescent="0.25">
      <c r="A17" s="6">
        <v>9</v>
      </c>
      <c r="B17" s="6" t="s">
        <v>25</v>
      </c>
      <c r="C17" s="4">
        <v>162552.5</v>
      </c>
      <c r="D17" s="4">
        <v>108567</v>
      </c>
      <c r="E17" s="3">
        <f t="shared" si="0"/>
        <v>0.66788883591455073</v>
      </c>
      <c r="F17" s="4">
        <v>71543.520000000004</v>
      </c>
      <c r="G17" s="4">
        <v>57048</v>
      </c>
      <c r="H17" s="3">
        <f t="shared" si="1"/>
        <v>0.79738877818703913</v>
      </c>
      <c r="I17" s="4">
        <v>34364.910000000003</v>
      </c>
      <c r="J17" s="4">
        <v>22203</v>
      </c>
      <c r="K17" s="3">
        <f t="shared" si="2"/>
        <v>0.64609510107839652</v>
      </c>
      <c r="L17" s="4">
        <f t="shared" si="6"/>
        <v>268460.93</v>
      </c>
      <c r="M17" s="4">
        <f t="shared" si="6"/>
        <v>187818</v>
      </c>
      <c r="N17" s="3">
        <f t="shared" si="3"/>
        <v>0.69961018163797617</v>
      </c>
      <c r="O17" s="11">
        <v>116091.34</v>
      </c>
      <c r="P17" s="5">
        <v>70607</v>
      </c>
      <c r="Q17" s="3">
        <f t="shared" si="4"/>
        <v>0.60820212773838256</v>
      </c>
      <c r="R17" s="6">
        <f t="shared" si="7"/>
        <v>384552.27</v>
      </c>
      <c r="S17" s="6">
        <f t="shared" si="7"/>
        <v>258425</v>
      </c>
      <c r="T17" s="3">
        <f t="shared" si="5"/>
        <v>0.67201527636282055</v>
      </c>
    </row>
    <row r="18" spans="1:20" ht="15" customHeight="1" x14ac:dyDescent="0.25">
      <c r="A18" s="6">
        <v>10</v>
      </c>
      <c r="B18" s="6" t="s">
        <v>26</v>
      </c>
      <c r="C18" s="4">
        <v>7778.01</v>
      </c>
      <c r="D18" s="4">
        <v>545</v>
      </c>
      <c r="E18" s="3">
        <f t="shared" si="0"/>
        <v>7.0069336501238741E-2</v>
      </c>
      <c r="F18" s="4">
        <v>7646.72</v>
      </c>
      <c r="G18" s="4">
        <v>4626</v>
      </c>
      <c r="H18" s="3">
        <f t="shared" si="1"/>
        <v>0.60496526615333113</v>
      </c>
      <c r="I18" s="4">
        <v>2846.56</v>
      </c>
      <c r="J18" s="4">
        <v>1942</v>
      </c>
      <c r="K18" s="3">
        <f t="shared" si="2"/>
        <v>0.68222696869203536</v>
      </c>
      <c r="L18" s="4">
        <f t="shared" si="6"/>
        <v>18271.29</v>
      </c>
      <c r="M18" s="4">
        <f t="shared" si="6"/>
        <v>7113</v>
      </c>
      <c r="N18" s="3">
        <f t="shared" si="3"/>
        <v>0.38929927771930717</v>
      </c>
      <c r="O18" s="11">
        <v>7517.2</v>
      </c>
      <c r="P18" s="5">
        <v>5319</v>
      </c>
      <c r="Q18" s="3">
        <f t="shared" si="4"/>
        <v>0.70757728941627207</v>
      </c>
      <c r="R18" s="6">
        <f t="shared" si="7"/>
        <v>25788.49</v>
      </c>
      <c r="S18" s="6">
        <f t="shared" si="7"/>
        <v>12432</v>
      </c>
      <c r="T18" s="3">
        <f t="shared" si="5"/>
        <v>0.48207553059523839</v>
      </c>
    </row>
    <row r="19" spans="1:20" ht="15" customHeight="1" x14ac:dyDescent="0.25">
      <c r="A19" s="6">
        <v>11</v>
      </c>
      <c r="B19" s="6" t="s">
        <v>27</v>
      </c>
      <c r="C19" s="4">
        <v>2012.43</v>
      </c>
      <c r="D19" s="4">
        <v>398</v>
      </c>
      <c r="E19" s="3">
        <f t="shared" si="0"/>
        <v>0.19777085414151049</v>
      </c>
      <c r="F19" s="4">
        <v>8318.24</v>
      </c>
      <c r="G19" s="4">
        <v>2422</v>
      </c>
      <c r="H19" s="3">
        <f t="shared" si="1"/>
        <v>0.29116736232664603</v>
      </c>
      <c r="I19" s="4">
        <v>1400.22</v>
      </c>
      <c r="J19" s="4">
        <v>5444</v>
      </c>
      <c r="K19" s="3">
        <f t="shared" si="2"/>
        <v>3.8879604633557583</v>
      </c>
      <c r="L19" s="4">
        <f t="shared" si="6"/>
        <v>11730.89</v>
      </c>
      <c r="M19" s="4">
        <f t="shared" si="6"/>
        <v>8264</v>
      </c>
      <c r="N19" s="3">
        <f t="shared" si="3"/>
        <v>0.70446487862387253</v>
      </c>
      <c r="O19" s="11">
        <v>3329.12</v>
      </c>
      <c r="P19" s="5">
        <v>261</v>
      </c>
      <c r="Q19" s="3">
        <f t="shared" si="4"/>
        <v>7.8399096457922812E-2</v>
      </c>
      <c r="R19" s="6">
        <f t="shared" si="7"/>
        <v>15060.009999999998</v>
      </c>
      <c r="S19" s="6">
        <f t="shared" si="7"/>
        <v>8525</v>
      </c>
      <c r="T19" s="3">
        <f t="shared" si="5"/>
        <v>0.56606868122929543</v>
      </c>
    </row>
    <row r="20" spans="1:20" ht="15" customHeight="1" x14ac:dyDescent="0.25">
      <c r="A20" s="6">
        <v>12</v>
      </c>
      <c r="B20" s="6" t="s">
        <v>28</v>
      </c>
      <c r="C20" s="4">
        <v>4188.29</v>
      </c>
      <c r="D20" s="4">
        <v>2385</v>
      </c>
      <c r="E20" s="3">
        <f t="shared" si="0"/>
        <v>0.56944480921808183</v>
      </c>
      <c r="F20" s="4">
        <v>7148.41</v>
      </c>
      <c r="G20" s="4">
        <v>10853</v>
      </c>
      <c r="H20" s="3">
        <f t="shared" si="1"/>
        <v>1.5182397204413289</v>
      </c>
      <c r="I20" s="4">
        <v>1899.77</v>
      </c>
      <c r="J20" s="4">
        <v>815</v>
      </c>
      <c r="K20" s="3">
        <f t="shared" si="2"/>
        <v>0.42899929991525293</v>
      </c>
      <c r="L20" s="4">
        <f t="shared" si="6"/>
        <v>13236.470000000001</v>
      </c>
      <c r="M20" s="4">
        <f t="shared" si="6"/>
        <v>14053</v>
      </c>
      <c r="N20" s="3">
        <f t="shared" si="3"/>
        <v>1.0616878971508263</v>
      </c>
      <c r="O20" s="11">
        <v>5797.2</v>
      </c>
      <c r="P20" s="5">
        <v>2979</v>
      </c>
      <c r="Q20" s="3">
        <f t="shared" si="4"/>
        <v>0.51386876423100813</v>
      </c>
      <c r="R20" s="6">
        <f t="shared" si="7"/>
        <v>19033.670000000002</v>
      </c>
      <c r="S20" s="6">
        <f t="shared" si="7"/>
        <v>17032</v>
      </c>
      <c r="T20" s="3">
        <f t="shared" si="5"/>
        <v>0.89483531026859231</v>
      </c>
    </row>
    <row r="21" spans="1:20" ht="15" customHeight="1" x14ac:dyDescent="0.25">
      <c r="A21" s="6">
        <v>13</v>
      </c>
      <c r="B21" s="6" t="s">
        <v>29</v>
      </c>
      <c r="C21" s="4">
        <v>10770</v>
      </c>
      <c r="D21" s="4">
        <v>307</v>
      </c>
      <c r="E21" s="3">
        <f t="shared" si="0"/>
        <v>2.8505106778087281E-2</v>
      </c>
      <c r="F21" s="4">
        <v>9308.42</v>
      </c>
      <c r="G21" s="4">
        <v>1114</v>
      </c>
      <c r="H21" s="3">
        <f t="shared" si="1"/>
        <v>0.11967659387951983</v>
      </c>
      <c r="I21" s="4">
        <v>4112.07</v>
      </c>
      <c r="J21" s="4">
        <v>1075</v>
      </c>
      <c r="K21" s="3">
        <f t="shared" si="2"/>
        <v>0.2614255107524921</v>
      </c>
      <c r="L21" s="4">
        <f t="shared" si="6"/>
        <v>24190.489999999998</v>
      </c>
      <c r="M21" s="4">
        <f t="shared" si="6"/>
        <v>2496</v>
      </c>
      <c r="N21" s="3">
        <f t="shared" si="3"/>
        <v>0.10318104345964055</v>
      </c>
      <c r="O21" s="11">
        <v>7634.84</v>
      </c>
      <c r="P21" s="5">
        <v>2717</v>
      </c>
      <c r="Q21" s="3">
        <f t="shared" si="4"/>
        <v>0.35586862331103203</v>
      </c>
      <c r="R21" s="6">
        <f t="shared" si="7"/>
        <v>31825.329999999998</v>
      </c>
      <c r="S21" s="6">
        <f t="shared" si="7"/>
        <v>5213</v>
      </c>
      <c r="T21" s="3">
        <f t="shared" si="5"/>
        <v>0.1638003439398743</v>
      </c>
    </row>
    <row r="22" spans="1:20" ht="15" customHeight="1" x14ac:dyDescent="0.25">
      <c r="A22" s="6">
        <v>14</v>
      </c>
      <c r="B22" s="6" t="s">
        <v>30</v>
      </c>
      <c r="C22" s="4">
        <v>30872.28</v>
      </c>
      <c r="D22" s="4">
        <v>21143</v>
      </c>
      <c r="E22" s="3">
        <f t="shared" si="0"/>
        <v>0.68485385595103443</v>
      </c>
      <c r="F22" s="4">
        <v>15791.68</v>
      </c>
      <c r="G22" s="4">
        <v>10744</v>
      </c>
      <c r="H22" s="3">
        <f t="shared" si="1"/>
        <v>0.68035826460515914</v>
      </c>
      <c r="I22" s="4">
        <v>7116.84</v>
      </c>
      <c r="J22" s="4">
        <v>4887</v>
      </c>
      <c r="K22" s="3">
        <f t="shared" si="2"/>
        <v>0.6866811674844453</v>
      </c>
      <c r="L22" s="4">
        <f t="shared" si="6"/>
        <v>53780.800000000003</v>
      </c>
      <c r="M22" s="4">
        <f t="shared" si="6"/>
        <v>36774</v>
      </c>
      <c r="N22" s="3">
        <f t="shared" si="3"/>
        <v>0.68377562252699842</v>
      </c>
      <c r="O22" s="11">
        <v>19683.11</v>
      </c>
      <c r="P22" s="5">
        <v>13445</v>
      </c>
      <c r="Q22" s="3">
        <f t="shared" si="4"/>
        <v>0.68307294934591123</v>
      </c>
      <c r="R22" s="6">
        <f t="shared" si="7"/>
        <v>73463.91</v>
      </c>
      <c r="S22" s="6">
        <f t="shared" si="7"/>
        <v>50219</v>
      </c>
      <c r="T22" s="3">
        <f t="shared" si="5"/>
        <v>0.68358735602284171</v>
      </c>
    </row>
    <row r="23" spans="1:20" ht="15" customHeight="1" x14ac:dyDescent="0.25">
      <c r="A23" s="6">
        <v>15</v>
      </c>
      <c r="B23" s="6" t="s">
        <v>31</v>
      </c>
      <c r="C23" s="4">
        <v>18307.95</v>
      </c>
      <c r="D23" s="4">
        <v>8166</v>
      </c>
      <c r="E23" s="3">
        <f t="shared" si="0"/>
        <v>0.44603573857258733</v>
      </c>
      <c r="F23" s="4">
        <v>18118.78</v>
      </c>
      <c r="G23" s="4">
        <v>8262</v>
      </c>
      <c r="H23" s="3">
        <f t="shared" si="1"/>
        <v>0.45599096627918662</v>
      </c>
      <c r="I23" s="4">
        <v>6959.09</v>
      </c>
      <c r="J23" s="4">
        <v>4138</v>
      </c>
      <c r="K23" s="3">
        <f t="shared" si="2"/>
        <v>0.59461797447654796</v>
      </c>
      <c r="L23" s="4">
        <f t="shared" si="6"/>
        <v>43385.82</v>
      </c>
      <c r="M23" s="4">
        <f t="shared" si="6"/>
        <v>20566</v>
      </c>
      <c r="N23" s="3">
        <f t="shared" si="3"/>
        <v>0.47402584531074898</v>
      </c>
      <c r="O23" s="11">
        <v>21565.13</v>
      </c>
      <c r="P23" s="5">
        <v>30459</v>
      </c>
      <c r="Q23" s="3">
        <f t="shared" si="4"/>
        <v>1.4124190301658279</v>
      </c>
      <c r="R23" s="6">
        <f t="shared" si="7"/>
        <v>64950.95</v>
      </c>
      <c r="S23" s="6">
        <f t="shared" si="7"/>
        <v>51025</v>
      </c>
      <c r="T23" s="3">
        <f t="shared" si="5"/>
        <v>0.78559282042833867</v>
      </c>
    </row>
    <row r="24" spans="1:20" ht="15" customHeight="1" x14ac:dyDescent="0.25">
      <c r="A24" s="6">
        <v>16</v>
      </c>
      <c r="B24" s="6" t="s">
        <v>32</v>
      </c>
      <c r="C24" s="4">
        <v>19853.419999999998</v>
      </c>
      <c r="D24" s="4">
        <v>1718</v>
      </c>
      <c r="E24" s="3">
        <f t="shared" si="0"/>
        <v>8.653420921936876E-2</v>
      </c>
      <c r="F24" s="4">
        <v>14128.06</v>
      </c>
      <c r="G24" s="4">
        <v>17636</v>
      </c>
      <c r="H24" s="3">
        <f t="shared" si="1"/>
        <v>1.2482959443830222</v>
      </c>
      <c r="I24" s="4">
        <v>4999.79</v>
      </c>
      <c r="J24" s="4">
        <v>4198</v>
      </c>
      <c r="K24" s="3">
        <f t="shared" si="2"/>
        <v>0.8396352646811166</v>
      </c>
      <c r="L24" s="4">
        <f t="shared" si="6"/>
        <v>38981.269999999997</v>
      </c>
      <c r="M24" s="4">
        <f t="shared" si="6"/>
        <v>23552</v>
      </c>
      <c r="N24" s="3">
        <f t="shared" si="3"/>
        <v>0.60418760086574919</v>
      </c>
      <c r="O24" s="11">
        <v>12915.14</v>
      </c>
      <c r="P24" s="5">
        <v>2262</v>
      </c>
      <c r="Q24" s="3">
        <f t="shared" si="4"/>
        <v>0.17514328145107216</v>
      </c>
      <c r="R24" s="6">
        <f t="shared" si="7"/>
        <v>51896.409999999996</v>
      </c>
      <c r="S24" s="6">
        <f t="shared" si="7"/>
        <v>25814</v>
      </c>
      <c r="T24" s="3">
        <f t="shared" si="5"/>
        <v>0.49741398297107647</v>
      </c>
    </row>
    <row r="25" spans="1:20" ht="15" customHeight="1" x14ac:dyDescent="0.25">
      <c r="A25" s="6">
        <v>17</v>
      </c>
      <c r="B25" s="6" t="s">
        <v>33</v>
      </c>
      <c r="C25" s="4">
        <v>1241</v>
      </c>
      <c r="D25" s="24" t="s">
        <v>65</v>
      </c>
      <c r="E25" s="25"/>
      <c r="F25" s="4">
        <v>4466</v>
      </c>
      <c r="G25" s="26" t="s">
        <v>65</v>
      </c>
      <c r="H25" s="27"/>
      <c r="I25" s="4">
        <v>1600</v>
      </c>
      <c r="J25" s="26" t="s">
        <v>65</v>
      </c>
      <c r="K25" s="27"/>
      <c r="L25" s="4">
        <f t="shared" si="6"/>
        <v>7307</v>
      </c>
      <c r="M25" s="26" t="s">
        <v>65</v>
      </c>
      <c r="N25" s="27"/>
      <c r="O25" s="4">
        <v>7378</v>
      </c>
      <c r="P25" s="26" t="s">
        <v>65</v>
      </c>
      <c r="Q25" s="27"/>
      <c r="R25" s="6">
        <f t="shared" si="7"/>
        <v>14685</v>
      </c>
      <c r="S25" s="22" t="s">
        <v>65</v>
      </c>
      <c r="T25" s="23"/>
    </row>
    <row r="26" spans="1:20" ht="15" customHeight="1" x14ac:dyDescent="0.25">
      <c r="A26" s="6">
        <v>18</v>
      </c>
      <c r="B26" s="6" t="s">
        <v>34</v>
      </c>
      <c r="C26" s="4">
        <v>29780.85</v>
      </c>
      <c r="D26" s="4">
        <v>1256</v>
      </c>
      <c r="E26" s="3">
        <f t="shared" si="0"/>
        <v>4.2174753239078135E-2</v>
      </c>
      <c r="F26" s="4">
        <v>18451.45</v>
      </c>
      <c r="G26" s="4">
        <v>7689</v>
      </c>
      <c r="H26" s="3">
        <f t="shared" si="1"/>
        <v>0.41671521750323143</v>
      </c>
      <c r="I26" s="4">
        <v>8382.26</v>
      </c>
      <c r="J26" s="4">
        <v>1126</v>
      </c>
      <c r="K26" s="3">
        <f t="shared" si="2"/>
        <v>0.13433131398930598</v>
      </c>
      <c r="L26" s="4">
        <f t="shared" si="6"/>
        <v>56614.559999999998</v>
      </c>
      <c r="M26" s="4">
        <f t="shared" si="6"/>
        <v>10071</v>
      </c>
      <c r="N26" s="3">
        <f t="shared" si="3"/>
        <v>0.17788710183387454</v>
      </c>
      <c r="O26" s="11">
        <v>20560.259999999998</v>
      </c>
      <c r="P26" s="5">
        <v>6048</v>
      </c>
      <c r="Q26" s="3">
        <f t="shared" si="4"/>
        <v>0.29415970420607523</v>
      </c>
      <c r="R26" s="6">
        <f t="shared" si="7"/>
        <v>77174.819999999992</v>
      </c>
      <c r="S26" s="6">
        <f t="shared" si="7"/>
        <v>16119</v>
      </c>
      <c r="T26" s="3">
        <f t="shared" si="5"/>
        <v>0.20886346090603128</v>
      </c>
    </row>
    <row r="27" spans="1:20" ht="15" customHeight="1" x14ac:dyDescent="0.25">
      <c r="A27" s="6">
        <v>19</v>
      </c>
      <c r="B27" s="6" t="s">
        <v>35</v>
      </c>
      <c r="C27" s="4">
        <v>73831</v>
      </c>
      <c r="D27" s="4">
        <v>44492</v>
      </c>
      <c r="E27" s="3">
        <f t="shared" si="0"/>
        <v>0.60261949587571617</v>
      </c>
      <c r="F27" s="4">
        <v>25599</v>
      </c>
      <c r="G27" s="4">
        <v>17929</v>
      </c>
      <c r="H27" s="3">
        <f t="shared" si="1"/>
        <v>0.7003789210516036</v>
      </c>
      <c r="I27" s="4">
        <v>14391.73</v>
      </c>
      <c r="J27" s="4">
        <v>9066</v>
      </c>
      <c r="K27" s="3">
        <f t="shared" si="2"/>
        <v>0.62994511431217792</v>
      </c>
      <c r="L27" s="4">
        <f t="shared" si="6"/>
        <v>113821.73</v>
      </c>
      <c r="M27" s="4">
        <f t="shared" si="6"/>
        <v>71487</v>
      </c>
      <c r="N27" s="3">
        <f t="shared" si="3"/>
        <v>0.62806109167379554</v>
      </c>
      <c r="O27" s="11">
        <v>37315.910000000003</v>
      </c>
      <c r="P27" s="5">
        <v>21645</v>
      </c>
      <c r="Q27" s="3">
        <f t="shared" si="4"/>
        <v>0.5800474918071139</v>
      </c>
      <c r="R27" s="6">
        <f t="shared" si="7"/>
        <v>151137.64000000001</v>
      </c>
      <c r="S27" s="6">
        <f t="shared" si="7"/>
        <v>93132</v>
      </c>
      <c r="T27" s="3">
        <f t="shared" si="5"/>
        <v>0.61620652538970433</v>
      </c>
    </row>
    <row r="28" spans="1:20" ht="15" customHeight="1" x14ac:dyDescent="0.25">
      <c r="A28" s="6">
        <v>20</v>
      </c>
      <c r="B28" s="6" t="s">
        <v>36</v>
      </c>
      <c r="C28" s="4">
        <v>6825.18</v>
      </c>
      <c r="D28" s="4">
        <v>524</v>
      </c>
      <c r="E28" s="3">
        <f t="shared" si="0"/>
        <v>7.6774531953736014E-2</v>
      </c>
      <c r="F28" s="4">
        <v>6648.97</v>
      </c>
      <c r="G28" s="4">
        <v>4713</v>
      </c>
      <c r="H28" s="3">
        <f t="shared" si="1"/>
        <v>0.70883159346485247</v>
      </c>
      <c r="I28" s="4">
        <v>2688.52</v>
      </c>
      <c r="J28" s="4">
        <v>1841</v>
      </c>
      <c r="K28" s="3">
        <f t="shared" si="2"/>
        <v>0.68476336423013406</v>
      </c>
      <c r="L28" s="4">
        <f t="shared" si="6"/>
        <v>16162.67</v>
      </c>
      <c r="M28" s="4">
        <f t="shared" si="6"/>
        <v>7078</v>
      </c>
      <c r="N28" s="3">
        <f t="shared" si="3"/>
        <v>0.43792269470328848</v>
      </c>
      <c r="O28" s="11">
        <v>9788.42</v>
      </c>
      <c r="P28" s="5">
        <v>2448</v>
      </c>
      <c r="Q28" s="3">
        <f t="shared" si="4"/>
        <v>0.25009143457268895</v>
      </c>
      <c r="R28" s="6">
        <f t="shared" si="7"/>
        <v>25951.09</v>
      </c>
      <c r="S28" s="6">
        <f t="shared" si="7"/>
        <v>9526</v>
      </c>
      <c r="T28" s="3">
        <f t="shared" si="5"/>
        <v>0.36707514019642334</v>
      </c>
    </row>
    <row r="29" spans="1:20" ht="15" customHeight="1" x14ac:dyDescent="0.25">
      <c r="A29" s="6">
        <v>21</v>
      </c>
      <c r="B29" s="6" t="s">
        <v>37</v>
      </c>
      <c r="C29" s="4">
        <v>12408.86</v>
      </c>
      <c r="D29" s="4">
        <v>13910</v>
      </c>
      <c r="E29" s="3">
        <f t="shared" si="0"/>
        <v>1.1209732400881305</v>
      </c>
      <c r="F29" s="4">
        <v>13630.23</v>
      </c>
      <c r="G29" s="4">
        <v>8460</v>
      </c>
      <c r="H29" s="3">
        <f t="shared" si="1"/>
        <v>0.6206791814958369</v>
      </c>
      <c r="I29" s="4">
        <v>4499.92</v>
      </c>
      <c r="J29" s="4">
        <v>3186</v>
      </c>
      <c r="K29" s="3">
        <f t="shared" si="2"/>
        <v>0.70801258689043356</v>
      </c>
      <c r="L29" s="4">
        <f t="shared" si="6"/>
        <v>30539.010000000002</v>
      </c>
      <c r="M29" s="4">
        <f t="shared" si="6"/>
        <v>25556</v>
      </c>
      <c r="N29" s="3">
        <f t="shared" si="3"/>
        <v>0.8368313183695214</v>
      </c>
      <c r="O29" s="11">
        <v>19287.36</v>
      </c>
      <c r="P29" s="5">
        <v>5993</v>
      </c>
      <c r="Q29" s="3">
        <f t="shared" si="4"/>
        <v>0.31072163323544538</v>
      </c>
      <c r="R29" s="6">
        <f t="shared" si="7"/>
        <v>49826.37</v>
      </c>
      <c r="S29" s="6">
        <f t="shared" si="7"/>
        <v>31549</v>
      </c>
      <c r="T29" s="3">
        <f t="shared" si="5"/>
        <v>0.63317877661968947</v>
      </c>
    </row>
    <row r="30" spans="1:20" ht="15" customHeight="1" x14ac:dyDescent="0.25">
      <c r="A30" s="6"/>
      <c r="B30" s="6" t="s">
        <v>38</v>
      </c>
      <c r="C30" s="4"/>
      <c r="D30" s="4"/>
      <c r="E30" s="3"/>
      <c r="F30" s="4"/>
      <c r="G30" s="4"/>
      <c r="H30" s="3"/>
      <c r="I30" s="4"/>
      <c r="J30" s="4"/>
      <c r="K30" s="3"/>
      <c r="L30" s="4"/>
      <c r="M30" s="4"/>
      <c r="N30" s="3"/>
      <c r="O30" s="11"/>
      <c r="P30" s="5"/>
      <c r="Q30" s="3"/>
      <c r="R30" s="6">
        <f t="shared" si="7"/>
        <v>0</v>
      </c>
      <c r="S30" s="6">
        <f t="shared" si="7"/>
        <v>0</v>
      </c>
      <c r="T30" s="3"/>
    </row>
    <row r="31" spans="1:20" ht="15" customHeight="1" x14ac:dyDescent="0.25">
      <c r="A31" s="6">
        <v>22</v>
      </c>
      <c r="B31" s="6" t="s">
        <v>39</v>
      </c>
      <c r="C31" s="4">
        <v>3102</v>
      </c>
      <c r="D31" s="4">
        <v>88</v>
      </c>
      <c r="E31" s="3">
        <f t="shared" si="0"/>
        <v>2.8368794326241134E-2</v>
      </c>
      <c r="F31" s="4">
        <v>4653.97</v>
      </c>
      <c r="G31" s="4">
        <v>296</v>
      </c>
      <c r="H31" s="3">
        <f t="shared" si="1"/>
        <v>6.3601613246325184E-2</v>
      </c>
      <c r="I31" s="4">
        <v>1740.17</v>
      </c>
      <c r="J31" s="4">
        <v>1562</v>
      </c>
      <c r="K31" s="3">
        <f t="shared" si="2"/>
        <v>0.89761345155933037</v>
      </c>
      <c r="L31" s="4">
        <f t="shared" si="6"/>
        <v>9496.14</v>
      </c>
      <c r="M31" s="4">
        <f t="shared" si="6"/>
        <v>1946</v>
      </c>
      <c r="N31" s="3">
        <f t="shared" si="3"/>
        <v>0.2049253696765212</v>
      </c>
      <c r="O31" s="11">
        <v>7540.97</v>
      </c>
      <c r="P31" s="5">
        <v>3292</v>
      </c>
      <c r="Q31" s="3">
        <f t="shared" si="4"/>
        <v>0.43654861377249876</v>
      </c>
      <c r="R31" s="6">
        <f t="shared" si="7"/>
        <v>17037.11</v>
      </c>
      <c r="S31" s="6">
        <f t="shared" si="7"/>
        <v>5238</v>
      </c>
      <c r="T31" s="3">
        <f t="shared" si="5"/>
        <v>0.30744650941386187</v>
      </c>
    </row>
    <row r="32" spans="1:20" ht="15" customHeight="1" x14ac:dyDescent="0.25">
      <c r="A32" s="6">
        <v>23</v>
      </c>
      <c r="B32" s="6" t="s">
        <v>40</v>
      </c>
      <c r="C32" s="4">
        <v>1861</v>
      </c>
      <c r="D32" s="4">
        <v>82</v>
      </c>
      <c r="E32" s="3">
        <f t="shared" si="0"/>
        <v>4.4062332079527138E-2</v>
      </c>
      <c r="F32" s="4">
        <v>997.18</v>
      </c>
      <c r="G32" s="4">
        <v>1060</v>
      </c>
      <c r="H32" s="3">
        <f t="shared" si="1"/>
        <v>1.0629976533825387</v>
      </c>
      <c r="I32" s="4">
        <v>474</v>
      </c>
      <c r="J32" s="4">
        <v>2086</v>
      </c>
      <c r="K32" s="3">
        <f t="shared" si="2"/>
        <v>4.4008438818565399</v>
      </c>
      <c r="L32" s="4">
        <f t="shared" si="6"/>
        <v>3332.18</v>
      </c>
      <c r="M32" s="4">
        <f t="shared" si="6"/>
        <v>3228</v>
      </c>
      <c r="N32" s="3">
        <f t="shared" si="3"/>
        <v>0.96873518237310119</v>
      </c>
      <c r="O32" s="11">
        <v>3125</v>
      </c>
      <c r="P32" s="5">
        <v>1700</v>
      </c>
      <c r="Q32" s="3">
        <f t="shared" si="4"/>
        <v>0.54400000000000004</v>
      </c>
      <c r="R32" s="6">
        <f t="shared" si="7"/>
        <v>6457.18</v>
      </c>
      <c r="S32" s="6">
        <f t="shared" si="7"/>
        <v>4928</v>
      </c>
      <c r="T32" s="3">
        <f t="shared" si="5"/>
        <v>0.76318145072616839</v>
      </c>
    </row>
    <row r="33" spans="1:20" ht="15" customHeight="1" x14ac:dyDescent="0.25">
      <c r="A33" s="6">
        <v>24</v>
      </c>
      <c r="B33" s="6" t="s">
        <v>41</v>
      </c>
      <c r="C33" s="4">
        <v>0</v>
      </c>
      <c r="D33" s="4">
        <v>0</v>
      </c>
      <c r="E33" s="3" t="e">
        <f>D33/C33</f>
        <v>#DIV/0!</v>
      </c>
      <c r="F33" s="4">
        <v>498.59</v>
      </c>
      <c r="G33" s="4">
        <v>593</v>
      </c>
      <c r="H33" s="3">
        <f>G33/F33</f>
        <v>1.1893539782185765</v>
      </c>
      <c r="I33" s="4">
        <v>158</v>
      </c>
      <c r="J33" s="4">
        <v>525</v>
      </c>
      <c r="K33" s="3">
        <f>J33/I33</f>
        <v>3.3227848101265822</v>
      </c>
      <c r="L33" s="4">
        <f>SUM(I33+F33+C33)</f>
        <v>656.58999999999992</v>
      </c>
      <c r="M33" s="4">
        <f>SUM(J33+G33+D33)</f>
        <v>1118</v>
      </c>
      <c r="N33" s="3">
        <f>M33/L33</f>
        <v>1.7027368677561341</v>
      </c>
      <c r="O33" s="11">
        <v>1134</v>
      </c>
      <c r="P33" s="5">
        <v>289</v>
      </c>
      <c r="Q33" s="3">
        <f>P33/O33</f>
        <v>0.25485008818342153</v>
      </c>
      <c r="R33" s="6">
        <f>SUM(O33+L33)</f>
        <v>1790.59</v>
      </c>
      <c r="S33" s="6">
        <f>SUM(P33+M33)</f>
        <v>1407</v>
      </c>
      <c r="T33" s="3">
        <f>S33/R33</f>
        <v>0.78577452124718672</v>
      </c>
    </row>
    <row r="34" spans="1:20" ht="15" customHeight="1" x14ac:dyDescent="0.25">
      <c r="A34" s="6"/>
      <c r="B34" s="6" t="s">
        <v>23</v>
      </c>
      <c r="C34" s="4"/>
      <c r="D34" s="4"/>
      <c r="E34" s="3"/>
      <c r="F34" s="4"/>
      <c r="G34" s="4"/>
      <c r="H34" s="3"/>
      <c r="I34" s="4"/>
      <c r="J34" s="4"/>
      <c r="K34" s="3"/>
      <c r="L34" s="4">
        <f t="shared" si="6"/>
        <v>0</v>
      </c>
      <c r="M34" s="4">
        <f t="shared" si="6"/>
        <v>0</v>
      </c>
      <c r="N34" s="3"/>
      <c r="O34" s="11"/>
      <c r="P34" s="5"/>
      <c r="Q34" s="3"/>
      <c r="R34" s="6"/>
      <c r="S34" s="6"/>
      <c r="T34" s="3"/>
    </row>
    <row r="35" spans="1:20" ht="15" customHeight="1" x14ac:dyDescent="0.25">
      <c r="A35" s="6">
        <v>25</v>
      </c>
      <c r="B35" s="6" t="s">
        <v>42</v>
      </c>
      <c r="C35" s="4">
        <v>17948.830000000002</v>
      </c>
      <c r="D35" s="4">
        <v>15374</v>
      </c>
      <c r="E35" s="3">
        <f t="shared" si="0"/>
        <v>0.85654608127660681</v>
      </c>
      <c r="F35" s="4">
        <v>23936.77</v>
      </c>
      <c r="G35" s="4">
        <v>28105</v>
      </c>
      <c r="H35" s="3">
        <f t="shared" si="1"/>
        <v>1.1741350232299512</v>
      </c>
      <c r="I35" s="4">
        <v>16500</v>
      </c>
      <c r="J35" s="4">
        <v>1250</v>
      </c>
      <c r="K35" s="3">
        <f t="shared" si="2"/>
        <v>7.575757575757576E-2</v>
      </c>
      <c r="L35" s="4">
        <f t="shared" si="6"/>
        <v>58385.600000000006</v>
      </c>
      <c r="M35" s="4">
        <f t="shared" si="6"/>
        <v>44729</v>
      </c>
      <c r="N35" s="3">
        <f t="shared" si="3"/>
        <v>0.76609643473733247</v>
      </c>
      <c r="O35" s="11">
        <v>61287.57</v>
      </c>
      <c r="P35" s="5">
        <v>20719</v>
      </c>
      <c r="Q35" s="3">
        <f t="shared" si="4"/>
        <v>0.33806202464871754</v>
      </c>
      <c r="R35" s="6">
        <f t="shared" si="7"/>
        <v>119673.17000000001</v>
      </c>
      <c r="S35" s="6">
        <f t="shared" si="7"/>
        <v>65448</v>
      </c>
      <c r="T35" s="3">
        <f t="shared" si="5"/>
        <v>0.54688949912499174</v>
      </c>
    </row>
    <row r="36" spans="1:20" ht="15" customHeight="1" x14ac:dyDescent="0.25">
      <c r="A36" s="6">
        <v>26</v>
      </c>
      <c r="B36" s="6" t="s">
        <v>43</v>
      </c>
      <c r="C36" s="4">
        <v>1197</v>
      </c>
      <c r="D36" s="4">
        <v>134</v>
      </c>
      <c r="E36" s="3">
        <f t="shared" si="0"/>
        <v>0.11194653299916457</v>
      </c>
      <c r="F36" s="4">
        <v>1994.51</v>
      </c>
      <c r="G36" s="4">
        <v>833</v>
      </c>
      <c r="H36" s="3">
        <f t="shared" si="1"/>
        <v>0.4176464394763626</v>
      </c>
      <c r="I36" s="4">
        <v>400</v>
      </c>
      <c r="J36" s="4">
        <v>171</v>
      </c>
      <c r="K36" s="3">
        <f t="shared" si="2"/>
        <v>0.42749999999999999</v>
      </c>
      <c r="L36" s="4">
        <f t="shared" si="6"/>
        <v>3591.51</v>
      </c>
      <c r="M36" s="4">
        <f t="shared" si="6"/>
        <v>1138</v>
      </c>
      <c r="N36" s="3">
        <f t="shared" si="3"/>
        <v>0.31685836876411311</v>
      </c>
      <c r="O36" s="11">
        <v>5394.22</v>
      </c>
      <c r="P36" s="5">
        <v>2003</v>
      </c>
      <c r="Q36" s="3">
        <f t="shared" si="4"/>
        <v>0.37132337946913546</v>
      </c>
      <c r="R36" s="6">
        <f t="shared" si="7"/>
        <v>8985.73</v>
      </c>
      <c r="S36" s="6">
        <f t="shared" si="7"/>
        <v>3141</v>
      </c>
      <c r="T36" s="3">
        <f t="shared" si="5"/>
        <v>0.34955423766349536</v>
      </c>
    </row>
    <row r="37" spans="1:20" ht="15" customHeight="1" x14ac:dyDescent="0.25">
      <c r="A37" s="6">
        <v>27</v>
      </c>
      <c r="B37" s="6" t="s">
        <v>44</v>
      </c>
      <c r="C37" s="4">
        <v>0</v>
      </c>
      <c r="D37" s="4">
        <v>0</v>
      </c>
      <c r="E37" s="3" t="e">
        <f t="shared" si="0"/>
        <v>#DIV/0!</v>
      </c>
      <c r="F37" s="4">
        <v>498.59</v>
      </c>
      <c r="G37" s="4">
        <v>0</v>
      </c>
      <c r="H37" s="3">
        <f t="shared" si="1"/>
        <v>0</v>
      </c>
      <c r="I37" s="4">
        <v>300</v>
      </c>
      <c r="J37" s="4">
        <v>0</v>
      </c>
      <c r="K37" s="3">
        <f t="shared" si="2"/>
        <v>0</v>
      </c>
      <c r="L37" s="4">
        <f t="shared" si="6"/>
        <v>798.58999999999992</v>
      </c>
      <c r="M37" s="4">
        <f t="shared" si="6"/>
        <v>0</v>
      </c>
      <c r="N37" s="3">
        <f t="shared" si="3"/>
        <v>0</v>
      </c>
      <c r="O37" s="11">
        <v>1235</v>
      </c>
      <c r="P37" s="5">
        <v>10</v>
      </c>
      <c r="Q37" s="3">
        <f t="shared" si="4"/>
        <v>8.0971659919028341E-3</v>
      </c>
      <c r="R37" s="6">
        <f t="shared" si="7"/>
        <v>2033.59</v>
      </c>
      <c r="S37" s="6">
        <f t="shared" si="7"/>
        <v>10</v>
      </c>
      <c r="T37" s="3">
        <f t="shared" si="5"/>
        <v>4.9174120643787587E-3</v>
      </c>
    </row>
    <row r="38" spans="1:20" ht="15" customHeight="1" x14ac:dyDescent="0.25">
      <c r="A38" s="6">
        <v>28</v>
      </c>
      <c r="B38" s="6" t="s">
        <v>45</v>
      </c>
      <c r="C38" s="4">
        <v>0</v>
      </c>
      <c r="D38" s="4">
        <v>0</v>
      </c>
      <c r="E38" s="3" t="e">
        <f t="shared" si="0"/>
        <v>#DIV/0!</v>
      </c>
      <c r="F38" s="4">
        <v>498.59</v>
      </c>
      <c r="G38" s="4">
        <v>0</v>
      </c>
      <c r="H38" s="3">
        <f t="shared" si="1"/>
        <v>0</v>
      </c>
      <c r="I38" s="4">
        <v>300</v>
      </c>
      <c r="J38" s="4">
        <v>0</v>
      </c>
      <c r="K38" s="3">
        <f t="shared" si="2"/>
        <v>0</v>
      </c>
      <c r="L38" s="4">
        <f t="shared" si="6"/>
        <v>798.58999999999992</v>
      </c>
      <c r="M38" s="4">
        <f t="shared" si="6"/>
        <v>0</v>
      </c>
      <c r="N38" s="3">
        <f t="shared" si="3"/>
        <v>0</v>
      </c>
      <c r="O38" s="11">
        <v>1236</v>
      </c>
      <c r="P38" s="5">
        <v>0</v>
      </c>
      <c r="Q38" s="3">
        <f t="shared" si="4"/>
        <v>0</v>
      </c>
      <c r="R38" s="6">
        <f t="shared" si="7"/>
        <v>2034.59</v>
      </c>
      <c r="S38" s="6">
        <f t="shared" si="7"/>
        <v>0</v>
      </c>
      <c r="T38" s="3">
        <f t="shared" si="5"/>
        <v>0</v>
      </c>
    </row>
    <row r="39" spans="1:20" ht="15" customHeight="1" x14ac:dyDescent="0.25">
      <c r="A39" s="6">
        <v>29</v>
      </c>
      <c r="B39" s="6" t="s">
        <v>46</v>
      </c>
      <c r="C39" s="4">
        <v>0</v>
      </c>
      <c r="D39" s="4">
        <v>0</v>
      </c>
      <c r="E39" s="3" t="e">
        <f t="shared" si="0"/>
        <v>#DIV/0!</v>
      </c>
      <c r="F39" s="4">
        <v>997.18</v>
      </c>
      <c r="G39" s="4">
        <v>0</v>
      </c>
      <c r="H39" s="3">
        <f t="shared" si="1"/>
        <v>0</v>
      </c>
      <c r="I39" s="4">
        <v>316</v>
      </c>
      <c r="J39" s="4">
        <v>0</v>
      </c>
      <c r="K39" s="3">
        <f t="shared" si="2"/>
        <v>0</v>
      </c>
      <c r="L39" s="4">
        <f t="shared" si="6"/>
        <v>1313.1799999999998</v>
      </c>
      <c r="M39" s="4">
        <f t="shared" si="6"/>
        <v>0</v>
      </c>
      <c r="N39" s="3">
        <f t="shared" si="3"/>
        <v>0</v>
      </c>
      <c r="O39" s="11">
        <v>2984</v>
      </c>
      <c r="P39" s="5">
        <v>0</v>
      </c>
      <c r="Q39" s="3">
        <f t="shared" si="4"/>
        <v>0</v>
      </c>
      <c r="R39" s="6">
        <f t="shared" si="7"/>
        <v>4297.18</v>
      </c>
      <c r="S39" s="6">
        <f t="shared" si="7"/>
        <v>0</v>
      </c>
      <c r="T39" s="3">
        <f t="shared" si="5"/>
        <v>0</v>
      </c>
    </row>
    <row r="40" spans="1:20" ht="15" customHeight="1" x14ac:dyDescent="0.25">
      <c r="A40" s="6">
        <v>30</v>
      </c>
      <c r="B40" s="6" t="s">
        <v>47</v>
      </c>
      <c r="C40" s="4">
        <v>17949.419999999998</v>
      </c>
      <c r="D40" s="4">
        <v>21734</v>
      </c>
      <c r="E40" s="3">
        <f t="shared" si="0"/>
        <v>1.2108469243017324</v>
      </c>
      <c r="F40" s="4">
        <v>23090.31</v>
      </c>
      <c r="G40" s="4">
        <v>41224</v>
      </c>
      <c r="H40" s="3">
        <f t="shared" si="1"/>
        <v>1.785337658957372</v>
      </c>
      <c r="I40" s="4">
        <v>17823.7</v>
      </c>
      <c r="J40" s="4">
        <v>22760</v>
      </c>
      <c r="K40" s="3">
        <f t="shared" si="2"/>
        <v>1.2769514747218591</v>
      </c>
      <c r="L40" s="4">
        <f t="shared" si="6"/>
        <v>58863.43</v>
      </c>
      <c r="M40" s="4">
        <f t="shared" si="6"/>
        <v>85718</v>
      </c>
      <c r="N40" s="3">
        <f t="shared" si="3"/>
        <v>1.4562182326106379</v>
      </c>
      <c r="O40" s="11">
        <v>52862.65</v>
      </c>
      <c r="P40" s="5">
        <v>43019</v>
      </c>
      <c r="Q40" s="3">
        <f t="shared" si="4"/>
        <v>0.81378818504180173</v>
      </c>
      <c r="R40" s="6">
        <f t="shared" si="7"/>
        <v>111726.08</v>
      </c>
      <c r="S40" s="6">
        <f t="shared" si="7"/>
        <v>128737</v>
      </c>
      <c r="T40" s="3">
        <f t="shared" si="5"/>
        <v>1.1522555879522489</v>
      </c>
    </row>
    <row r="41" spans="1:20" ht="15" customHeight="1" x14ac:dyDescent="0.25">
      <c r="A41" s="6">
        <v>31</v>
      </c>
      <c r="B41" s="6" t="s">
        <v>48</v>
      </c>
      <c r="C41" s="4">
        <v>15555.51</v>
      </c>
      <c r="D41" s="4">
        <v>22279</v>
      </c>
      <c r="E41" s="3">
        <f t="shared" si="0"/>
        <v>1.4322256229464672</v>
      </c>
      <c r="F41" s="4">
        <v>25265.38</v>
      </c>
      <c r="G41" s="4">
        <v>20402</v>
      </c>
      <c r="H41" s="3">
        <f t="shared" si="1"/>
        <v>0.80750813959655465</v>
      </c>
      <c r="I41" s="4">
        <v>364</v>
      </c>
      <c r="J41" s="4">
        <v>287</v>
      </c>
      <c r="K41" s="3">
        <f t="shared" si="2"/>
        <v>0.78846153846153844</v>
      </c>
      <c r="L41" s="4">
        <f t="shared" si="6"/>
        <v>41184.89</v>
      </c>
      <c r="M41" s="4">
        <f t="shared" si="6"/>
        <v>42968</v>
      </c>
      <c r="N41" s="3">
        <f t="shared" si="3"/>
        <v>1.0432952473589221</v>
      </c>
      <c r="O41" s="11">
        <v>72553.429999999993</v>
      </c>
      <c r="P41" s="5">
        <v>60354</v>
      </c>
      <c r="Q41" s="3">
        <f t="shared" si="4"/>
        <v>0.83185591639154766</v>
      </c>
      <c r="R41" s="6">
        <f t="shared" si="7"/>
        <v>113738.31999999999</v>
      </c>
      <c r="S41" s="6">
        <f t="shared" si="7"/>
        <v>103322</v>
      </c>
      <c r="T41" s="3">
        <f t="shared" si="5"/>
        <v>0.90841855234014368</v>
      </c>
    </row>
    <row r="42" spans="1:20" ht="15" customHeight="1" x14ac:dyDescent="0.25">
      <c r="A42" s="6">
        <v>32</v>
      </c>
      <c r="B42" s="6" t="s">
        <v>49</v>
      </c>
      <c r="C42" s="4">
        <v>2393</v>
      </c>
      <c r="D42" s="4">
        <v>3946</v>
      </c>
      <c r="E42" s="3">
        <f t="shared" si="0"/>
        <v>1.6489761805265357</v>
      </c>
      <c r="F42" s="4">
        <v>12262.28</v>
      </c>
      <c r="G42" s="4">
        <v>7148</v>
      </c>
      <c r="H42" s="3">
        <f t="shared" si="1"/>
        <v>0.58292585065746338</v>
      </c>
      <c r="I42" s="4">
        <v>599.70000000000005</v>
      </c>
      <c r="J42" s="4">
        <v>0</v>
      </c>
      <c r="K42" s="3">
        <f t="shared" si="2"/>
        <v>0</v>
      </c>
      <c r="L42" s="4">
        <f t="shared" si="6"/>
        <v>15254.980000000001</v>
      </c>
      <c r="M42" s="4">
        <f t="shared" si="6"/>
        <v>11094</v>
      </c>
      <c r="N42" s="3">
        <f t="shared" si="3"/>
        <v>0.72723792492681072</v>
      </c>
      <c r="O42" s="11">
        <v>15161</v>
      </c>
      <c r="P42" s="5">
        <v>14531</v>
      </c>
      <c r="Q42" s="3">
        <f t="shared" si="4"/>
        <v>0.95844601279598973</v>
      </c>
      <c r="R42" s="6">
        <f t="shared" si="7"/>
        <v>30415.980000000003</v>
      </c>
      <c r="S42" s="6">
        <f t="shared" si="7"/>
        <v>25625</v>
      </c>
      <c r="T42" s="3">
        <f t="shared" si="5"/>
        <v>0.8424847728069258</v>
      </c>
    </row>
    <row r="43" spans="1:20" ht="15" customHeight="1" x14ac:dyDescent="0.25">
      <c r="A43" s="6">
        <v>33</v>
      </c>
      <c r="B43" s="6" t="s">
        <v>50</v>
      </c>
      <c r="C43" s="4">
        <v>0</v>
      </c>
      <c r="D43" s="4">
        <v>0</v>
      </c>
      <c r="E43" s="3" t="e">
        <f t="shared" si="0"/>
        <v>#DIV/0!</v>
      </c>
      <c r="F43" s="4">
        <v>498.59</v>
      </c>
      <c r="G43" s="4">
        <v>0</v>
      </c>
      <c r="H43" s="3">
        <f t="shared" si="1"/>
        <v>0</v>
      </c>
      <c r="I43" s="4">
        <v>300</v>
      </c>
      <c r="J43" s="4">
        <v>0</v>
      </c>
      <c r="K43" s="3">
        <f t="shared" si="2"/>
        <v>0</v>
      </c>
      <c r="L43" s="4">
        <f t="shared" si="6"/>
        <v>798.58999999999992</v>
      </c>
      <c r="M43" s="4">
        <f t="shared" si="6"/>
        <v>0</v>
      </c>
      <c r="N43" s="3">
        <f t="shared" si="3"/>
        <v>0</v>
      </c>
      <c r="O43" s="11">
        <v>1235</v>
      </c>
      <c r="P43" s="5">
        <v>13</v>
      </c>
      <c r="Q43" s="3">
        <f t="shared" si="4"/>
        <v>1.0526315789473684E-2</v>
      </c>
      <c r="R43" s="6">
        <f t="shared" si="7"/>
        <v>2033.59</v>
      </c>
      <c r="S43" s="6">
        <f t="shared" si="7"/>
        <v>13</v>
      </c>
      <c r="T43" s="3">
        <f t="shared" si="5"/>
        <v>6.3926356836923864E-3</v>
      </c>
    </row>
    <row r="44" spans="1:20" ht="15" customHeight="1" x14ac:dyDescent="0.25">
      <c r="A44" s="6">
        <v>34</v>
      </c>
      <c r="B44" s="6" t="s">
        <v>51</v>
      </c>
      <c r="C44" s="4">
        <v>837</v>
      </c>
      <c r="D44" s="4">
        <v>3806</v>
      </c>
      <c r="E44" s="3">
        <f t="shared" si="0"/>
        <v>4.5471923536439665</v>
      </c>
      <c r="F44" s="4">
        <v>830.48</v>
      </c>
      <c r="G44" s="4">
        <v>0</v>
      </c>
      <c r="H44" s="3">
        <f t="shared" si="1"/>
        <v>0</v>
      </c>
      <c r="I44" s="4">
        <v>315.66000000000003</v>
      </c>
      <c r="J44" s="4">
        <v>0</v>
      </c>
      <c r="K44" s="3">
        <f t="shared" si="2"/>
        <v>0</v>
      </c>
      <c r="L44" s="4">
        <f t="shared" si="6"/>
        <v>1983.14</v>
      </c>
      <c r="M44" s="4">
        <f t="shared" si="6"/>
        <v>3806</v>
      </c>
      <c r="N44" s="3">
        <f t="shared" si="3"/>
        <v>1.919178676240709</v>
      </c>
      <c r="O44" s="11">
        <v>4396</v>
      </c>
      <c r="P44" s="5">
        <v>157</v>
      </c>
      <c r="Q44" s="3">
        <f t="shared" si="4"/>
        <v>3.5714285714285712E-2</v>
      </c>
      <c r="R44" s="6">
        <f t="shared" si="7"/>
        <v>6379.14</v>
      </c>
      <c r="S44" s="6">
        <f t="shared" si="7"/>
        <v>3963</v>
      </c>
      <c r="T44" s="3">
        <f t="shared" si="5"/>
        <v>0.62124361591060862</v>
      </c>
    </row>
    <row r="45" spans="1:20" ht="15" customHeight="1" x14ac:dyDescent="0.25">
      <c r="A45" s="6">
        <v>35</v>
      </c>
      <c r="B45" s="6" t="s">
        <v>52</v>
      </c>
      <c r="C45" s="4">
        <v>0</v>
      </c>
      <c r="D45" s="4">
        <v>3106</v>
      </c>
      <c r="E45" s="3" t="e">
        <f t="shared" si="0"/>
        <v>#DIV/0!</v>
      </c>
      <c r="F45" s="4">
        <v>498.59</v>
      </c>
      <c r="G45" s="4">
        <v>63</v>
      </c>
      <c r="H45" s="3">
        <f t="shared" si="1"/>
        <v>0.12635632483603762</v>
      </c>
      <c r="I45" s="4">
        <v>158</v>
      </c>
      <c r="J45" s="4">
        <v>109</v>
      </c>
      <c r="K45" s="3">
        <f t="shared" si="2"/>
        <v>0.689873417721519</v>
      </c>
      <c r="L45" s="4"/>
      <c r="M45" s="4">
        <f>D45+G45+J45</f>
        <v>3278</v>
      </c>
      <c r="N45" s="3" t="e">
        <f t="shared" si="3"/>
        <v>#DIV/0!</v>
      </c>
      <c r="O45" s="11">
        <v>1134</v>
      </c>
      <c r="P45" s="5">
        <v>19</v>
      </c>
      <c r="Q45" s="3">
        <f t="shared" si="4"/>
        <v>1.6754850088183421E-2</v>
      </c>
      <c r="R45" s="6">
        <f t="shared" si="7"/>
        <v>1134</v>
      </c>
      <c r="S45" s="6">
        <f t="shared" si="7"/>
        <v>3297</v>
      </c>
      <c r="T45" s="3">
        <f t="shared" si="5"/>
        <v>2.9074074074074074</v>
      </c>
    </row>
    <row r="46" spans="1:20" ht="15" customHeight="1" x14ac:dyDescent="0.25">
      <c r="A46" s="6">
        <v>36</v>
      </c>
      <c r="B46" s="6" t="s">
        <v>53</v>
      </c>
      <c r="C46" s="4">
        <v>0</v>
      </c>
      <c r="D46" s="4">
        <v>89247</v>
      </c>
      <c r="E46" s="3" t="e">
        <f t="shared" si="0"/>
        <v>#DIV/0!</v>
      </c>
      <c r="F46" s="4">
        <v>0</v>
      </c>
      <c r="G46" s="4">
        <v>44685</v>
      </c>
      <c r="H46" s="3" t="e">
        <f t="shared" si="1"/>
        <v>#DIV/0!</v>
      </c>
      <c r="I46" s="4">
        <v>0</v>
      </c>
      <c r="J46" s="4">
        <v>0</v>
      </c>
      <c r="K46" s="3" t="e">
        <f t="shared" si="2"/>
        <v>#DIV/0!</v>
      </c>
      <c r="L46" s="4">
        <f t="shared" si="6"/>
        <v>0</v>
      </c>
      <c r="M46" s="4">
        <f t="shared" si="6"/>
        <v>133932</v>
      </c>
      <c r="N46" s="3" t="e">
        <f t="shared" si="3"/>
        <v>#DIV/0!</v>
      </c>
      <c r="O46" s="11">
        <v>0</v>
      </c>
      <c r="P46" s="5">
        <v>0</v>
      </c>
      <c r="Q46" s="3" t="e">
        <f t="shared" si="4"/>
        <v>#DIV/0!</v>
      </c>
      <c r="R46" s="6">
        <f t="shared" si="7"/>
        <v>0</v>
      </c>
      <c r="S46" s="6">
        <f t="shared" si="7"/>
        <v>133932</v>
      </c>
      <c r="T46" s="3" t="e">
        <f t="shared" si="5"/>
        <v>#DIV/0!</v>
      </c>
    </row>
    <row r="47" spans="1:20" ht="15" customHeight="1" x14ac:dyDescent="0.25">
      <c r="A47" s="6" t="s">
        <v>54</v>
      </c>
      <c r="B47" s="2"/>
      <c r="C47" s="4">
        <f>SUM(C8:C46)</f>
        <v>2655425.92</v>
      </c>
      <c r="D47" s="4">
        <f>SUM(D8:D46)</f>
        <v>1786276</v>
      </c>
      <c r="E47" s="3">
        <f t="shared" si="0"/>
        <v>0.6726890727947703</v>
      </c>
      <c r="F47" s="4">
        <f>SUM(F8:F46)</f>
        <v>1067672.7900000003</v>
      </c>
      <c r="G47" s="4">
        <f>SUM(G8:G46)</f>
        <v>885741</v>
      </c>
      <c r="H47" s="3">
        <f t="shared" si="1"/>
        <v>0.82959967538369106</v>
      </c>
      <c r="I47" s="4">
        <f>SUM(I8:I46)</f>
        <v>600249.2300000001</v>
      </c>
      <c r="J47" s="4">
        <f>SUM(J8:J46)</f>
        <v>403007</v>
      </c>
      <c r="K47" s="3">
        <f t="shared" si="2"/>
        <v>0.67139944519379047</v>
      </c>
      <c r="L47" s="4">
        <f t="shared" si="6"/>
        <v>4323347.9400000004</v>
      </c>
      <c r="M47" s="4">
        <f>D47+G47+J47</f>
        <v>3075024</v>
      </c>
      <c r="N47" s="3">
        <f t="shared" si="3"/>
        <v>0.7112598945714278</v>
      </c>
      <c r="O47" s="12">
        <f>SUM(O8:O46)</f>
        <v>2179825.16</v>
      </c>
      <c r="P47" s="4">
        <f>SUM(P8:P46)</f>
        <v>1395362</v>
      </c>
      <c r="Q47" s="3">
        <f t="shared" si="4"/>
        <v>0.64012565117837239</v>
      </c>
      <c r="R47" s="6">
        <f t="shared" si="7"/>
        <v>6503173.1000000006</v>
      </c>
      <c r="S47" s="6">
        <f t="shared" si="7"/>
        <v>4470386</v>
      </c>
      <c r="T47" s="3">
        <f t="shared" si="5"/>
        <v>0.68741611691068161</v>
      </c>
    </row>
    <row r="48" spans="1:20" ht="15" customHeight="1" x14ac:dyDescent="0.25">
      <c r="A48" s="7"/>
      <c r="B48" s="7" t="s">
        <v>55</v>
      </c>
      <c r="C48" s="4"/>
      <c r="D48" s="4"/>
      <c r="E48" s="3"/>
      <c r="F48" s="4"/>
      <c r="G48" s="4"/>
      <c r="H48" s="3"/>
      <c r="I48" s="4"/>
      <c r="J48" s="4"/>
      <c r="K48" s="3"/>
      <c r="L48" s="4"/>
      <c r="M48" s="4"/>
      <c r="N48" s="3"/>
      <c r="O48" s="11"/>
      <c r="P48" s="5"/>
      <c r="Q48" s="3"/>
      <c r="R48" s="6"/>
      <c r="S48" s="6"/>
      <c r="T48" s="3"/>
    </row>
    <row r="49" spans="1:20" ht="15" customHeight="1" x14ac:dyDescent="0.25">
      <c r="A49" s="7"/>
      <c r="B49" s="9" t="s">
        <v>56</v>
      </c>
      <c r="C49" s="4">
        <v>0</v>
      </c>
      <c r="D49" s="4">
        <v>0</v>
      </c>
      <c r="E49" s="3"/>
      <c r="F49" s="4">
        <v>0</v>
      </c>
      <c r="G49" s="4">
        <v>0</v>
      </c>
      <c r="H49" s="3"/>
      <c r="I49" s="4">
        <v>0</v>
      </c>
      <c r="J49" s="4">
        <v>0</v>
      </c>
      <c r="K49" s="3"/>
      <c r="L49" s="4"/>
      <c r="M49" s="4"/>
      <c r="N49" s="3"/>
      <c r="O49" s="11">
        <v>0</v>
      </c>
      <c r="P49" s="5">
        <v>0</v>
      </c>
      <c r="Q49" s="3"/>
      <c r="R49" s="6"/>
      <c r="S49" s="6"/>
      <c r="T49" s="3"/>
    </row>
    <row r="50" spans="1:20" ht="15" customHeight="1" x14ac:dyDescent="0.25">
      <c r="A50" s="6">
        <v>37</v>
      </c>
      <c r="B50" s="6" t="s">
        <v>57</v>
      </c>
      <c r="C50" s="4">
        <v>100000.22</v>
      </c>
      <c r="D50" s="4">
        <v>29288</v>
      </c>
      <c r="E50" s="3">
        <f t="shared" si="0"/>
        <v>0.29287935566541751</v>
      </c>
      <c r="F50" s="4">
        <v>0</v>
      </c>
      <c r="G50" s="4">
        <v>0</v>
      </c>
      <c r="H50" s="3" t="e">
        <f t="shared" si="1"/>
        <v>#DIV/0!</v>
      </c>
      <c r="I50" s="4">
        <v>0</v>
      </c>
      <c r="J50" s="4">
        <v>0</v>
      </c>
      <c r="K50" s="3" t="e">
        <f t="shared" si="2"/>
        <v>#DIV/0!</v>
      </c>
      <c r="L50" s="4">
        <f t="shared" si="6"/>
        <v>100000.22</v>
      </c>
      <c r="M50" s="4">
        <f t="shared" si="6"/>
        <v>29288</v>
      </c>
      <c r="N50" s="3">
        <f t="shared" si="3"/>
        <v>0.29287935566541751</v>
      </c>
      <c r="O50" s="11">
        <v>0</v>
      </c>
      <c r="P50" s="5">
        <v>0</v>
      </c>
      <c r="Q50" s="3" t="e">
        <f t="shared" si="4"/>
        <v>#DIV/0!</v>
      </c>
      <c r="R50" s="6">
        <f t="shared" si="7"/>
        <v>100000.22</v>
      </c>
      <c r="S50" s="6">
        <f t="shared" si="7"/>
        <v>29288</v>
      </c>
      <c r="T50" s="3">
        <f t="shared" si="5"/>
        <v>0.29287935566541751</v>
      </c>
    </row>
    <row r="51" spans="1:20" ht="15" customHeight="1" x14ac:dyDescent="0.25">
      <c r="A51" s="15" t="s">
        <v>58</v>
      </c>
      <c r="B51" s="15" t="s">
        <v>59</v>
      </c>
      <c r="C51" s="4">
        <f>SUM(C50:C50)</f>
        <v>100000.22</v>
      </c>
      <c r="D51" s="4">
        <f>SUM(D50:D50)</f>
        <v>29288</v>
      </c>
      <c r="E51" s="3">
        <f t="shared" si="0"/>
        <v>0.29287935566541751</v>
      </c>
      <c r="F51" s="4"/>
      <c r="G51" s="4">
        <f>SUM(G50:G50)</f>
        <v>0</v>
      </c>
      <c r="H51" s="3" t="e">
        <f t="shared" si="1"/>
        <v>#DIV/0!</v>
      </c>
      <c r="I51" s="4">
        <v>0</v>
      </c>
      <c r="J51" s="4">
        <f>SUM(J50:J50)</f>
        <v>0</v>
      </c>
      <c r="K51" s="3" t="e">
        <f t="shared" si="2"/>
        <v>#DIV/0!</v>
      </c>
      <c r="L51" s="4">
        <f t="shared" si="6"/>
        <v>100000.22</v>
      </c>
      <c r="M51" s="4">
        <f t="shared" si="6"/>
        <v>29288</v>
      </c>
      <c r="N51" s="3">
        <f t="shared" si="3"/>
        <v>0.29287935566541751</v>
      </c>
      <c r="O51" s="12">
        <f>SUM(O50:O50)</f>
        <v>0</v>
      </c>
      <c r="P51" s="4">
        <f>SUM(P50:P50)</f>
        <v>0</v>
      </c>
      <c r="Q51" s="3" t="e">
        <f t="shared" si="4"/>
        <v>#DIV/0!</v>
      </c>
      <c r="R51" s="6">
        <f t="shared" si="7"/>
        <v>100000.22</v>
      </c>
      <c r="S51" s="6">
        <f t="shared" si="7"/>
        <v>29288</v>
      </c>
      <c r="T51" s="3">
        <f t="shared" si="5"/>
        <v>0.29287935566541751</v>
      </c>
    </row>
    <row r="52" spans="1:20" ht="15" customHeight="1" x14ac:dyDescent="0.25">
      <c r="A52" s="14">
        <v>38</v>
      </c>
      <c r="B52" s="7" t="s">
        <v>60</v>
      </c>
      <c r="C52" s="4">
        <v>468934.23</v>
      </c>
      <c r="D52" s="4">
        <v>325357</v>
      </c>
      <c r="E52" s="3">
        <f t="shared" si="0"/>
        <v>0.69382224453949548</v>
      </c>
      <c r="F52" s="4">
        <v>30076.55</v>
      </c>
      <c r="G52" s="4">
        <v>44421</v>
      </c>
      <c r="H52" s="3">
        <f t="shared" si="1"/>
        <v>1.4769313634708769</v>
      </c>
      <c r="I52" s="4">
        <v>24760</v>
      </c>
      <c r="J52" s="4">
        <v>16875</v>
      </c>
      <c r="K52" s="3">
        <f t="shared" si="2"/>
        <v>0.68154281098546043</v>
      </c>
      <c r="L52" s="4">
        <f t="shared" si="6"/>
        <v>523770.77999999997</v>
      </c>
      <c r="M52" s="4">
        <f t="shared" si="6"/>
        <v>386653</v>
      </c>
      <c r="N52" s="3">
        <f t="shared" si="3"/>
        <v>0.73821032933528674</v>
      </c>
      <c r="O52" s="11">
        <v>9663.73</v>
      </c>
      <c r="P52" s="5">
        <v>8916</v>
      </c>
      <c r="Q52" s="3">
        <f t="shared" si="4"/>
        <v>0.92262511473313102</v>
      </c>
      <c r="R52" s="6">
        <f t="shared" si="7"/>
        <v>533434.51</v>
      </c>
      <c r="S52" s="6">
        <f t="shared" si="7"/>
        <v>395569</v>
      </c>
      <c r="T52" s="3">
        <f t="shared" si="5"/>
        <v>0.74155119810302483</v>
      </c>
    </row>
    <row r="53" spans="1:20" ht="15" customHeight="1" x14ac:dyDescent="0.25">
      <c r="A53" s="14">
        <v>39</v>
      </c>
      <c r="B53" s="6" t="s">
        <v>61</v>
      </c>
      <c r="C53" s="4">
        <v>180254.57</v>
      </c>
      <c r="D53" s="4">
        <v>185762</v>
      </c>
      <c r="E53" s="3">
        <f t="shared" si="0"/>
        <v>1.0305536220246732</v>
      </c>
      <c r="F53" s="4">
        <v>24651</v>
      </c>
      <c r="G53" s="4">
        <v>5404</v>
      </c>
      <c r="H53" s="3">
        <f t="shared" si="1"/>
        <v>0.21922031560585778</v>
      </c>
      <c r="I53" s="4">
        <v>27846.51</v>
      </c>
      <c r="J53" s="4">
        <v>2212</v>
      </c>
      <c r="K53" s="3">
        <f t="shared" si="2"/>
        <v>7.943544810462784E-2</v>
      </c>
      <c r="L53" s="4">
        <f t="shared" si="6"/>
        <v>232752.08000000002</v>
      </c>
      <c r="M53" s="4">
        <f t="shared" si="6"/>
        <v>193378</v>
      </c>
      <c r="N53" s="3">
        <f t="shared" si="3"/>
        <v>0.83083253219477127</v>
      </c>
      <c r="O53" s="11">
        <v>4731.8</v>
      </c>
      <c r="P53" s="5">
        <v>3514</v>
      </c>
      <c r="Q53" s="3">
        <f t="shared" si="4"/>
        <v>0.74263493807853243</v>
      </c>
      <c r="R53" s="6">
        <f t="shared" si="7"/>
        <v>237483.88</v>
      </c>
      <c r="S53" s="6">
        <f t="shared" si="7"/>
        <v>196892</v>
      </c>
      <c r="T53" s="3">
        <f t="shared" si="5"/>
        <v>0.82907521975807363</v>
      </c>
    </row>
    <row r="54" spans="1:20" ht="15" customHeight="1" x14ac:dyDescent="0.25">
      <c r="A54" s="14">
        <v>40</v>
      </c>
      <c r="B54" s="6" t="s">
        <v>62</v>
      </c>
      <c r="C54" s="4">
        <v>845385.33</v>
      </c>
      <c r="D54" s="4">
        <v>581157</v>
      </c>
      <c r="E54" s="3">
        <f t="shared" si="0"/>
        <v>0.68744627967461891</v>
      </c>
      <c r="F54" s="4">
        <v>77599.759999999995</v>
      </c>
      <c r="G54" s="4">
        <v>71588</v>
      </c>
      <c r="H54" s="3">
        <f t="shared" si="1"/>
        <v>0.92252862637719502</v>
      </c>
      <c r="I54" s="4">
        <v>97141.92</v>
      </c>
      <c r="J54" s="4">
        <v>51879</v>
      </c>
      <c r="K54" s="3">
        <f t="shared" si="2"/>
        <v>0.53405368145904464</v>
      </c>
      <c r="L54" s="4">
        <f t="shared" si="6"/>
        <v>1020127.01</v>
      </c>
      <c r="M54" s="4">
        <f t="shared" si="6"/>
        <v>704624</v>
      </c>
      <c r="N54" s="3">
        <f t="shared" si="3"/>
        <v>0.69072183472526616</v>
      </c>
      <c r="O54" s="11">
        <v>5715.27</v>
      </c>
      <c r="P54" s="5">
        <v>20943</v>
      </c>
      <c r="Q54" s="3">
        <f t="shared" si="4"/>
        <v>3.664393808166543</v>
      </c>
      <c r="R54" s="6">
        <f t="shared" si="7"/>
        <v>1025842.28</v>
      </c>
      <c r="S54" s="6">
        <f t="shared" si="7"/>
        <v>725567</v>
      </c>
      <c r="T54" s="3">
        <f t="shared" si="5"/>
        <v>0.70728903862297432</v>
      </c>
    </row>
    <row r="55" spans="1:20" ht="15" customHeight="1" x14ac:dyDescent="0.25">
      <c r="A55" s="15" t="s">
        <v>63</v>
      </c>
      <c r="B55" s="15"/>
      <c r="C55" s="4">
        <f>SUM(C52:C54)</f>
        <v>1494574.13</v>
      </c>
      <c r="D55" s="4">
        <f t="shared" ref="D55:S55" si="8">SUM(D52:D54)</f>
        <v>1092276</v>
      </c>
      <c r="E55" s="3">
        <f t="shared" si="0"/>
        <v>0.73082758364083289</v>
      </c>
      <c r="F55" s="4">
        <f t="shared" si="8"/>
        <v>132327.31</v>
      </c>
      <c r="G55" s="4">
        <f t="shared" si="8"/>
        <v>121413</v>
      </c>
      <c r="H55" s="3">
        <f t="shared" si="1"/>
        <v>0.91752035161902712</v>
      </c>
      <c r="I55" s="4">
        <f t="shared" si="8"/>
        <v>149748.43</v>
      </c>
      <c r="J55" s="4">
        <f t="shared" si="8"/>
        <v>70966</v>
      </c>
      <c r="K55" s="3">
        <f t="shared" si="2"/>
        <v>0.47390146260631916</v>
      </c>
      <c r="L55" s="4">
        <f t="shared" si="8"/>
        <v>1776649.87</v>
      </c>
      <c r="M55" s="4">
        <f t="shared" si="8"/>
        <v>1284655</v>
      </c>
      <c r="N55" s="3">
        <f t="shared" si="3"/>
        <v>0.72307719246899216</v>
      </c>
      <c r="O55" s="12">
        <f t="shared" si="8"/>
        <v>20110.8</v>
      </c>
      <c r="P55" s="4">
        <f t="shared" si="8"/>
        <v>33373</v>
      </c>
      <c r="Q55" s="3">
        <f t="shared" si="4"/>
        <v>1.6594566103785031</v>
      </c>
      <c r="R55" s="4">
        <f t="shared" si="8"/>
        <v>1796760.67</v>
      </c>
      <c r="S55" s="4">
        <f t="shared" si="8"/>
        <v>1318028</v>
      </c>
      <c r="T55" s="3">
        <f t="shared" si="5"/>
        <v>0.73355790896736406</v>
      </c>
    </row>
    <row r="56" spans="1:20" ht="15" customHeight="1" x14ac:dyDescent="0.25">
      <c r="A56" s="16" t="s">
        <v>64</v>
      </c>
      <c r="B56" s="16"/>
      <c r="C56" s="4">
        <f>SUM(C55+C51+C47)</f>
        <v>4250000.2699999996</v>
      </c>
      <c r="D56" s="4">
        <f>SUM(D55+D51+D47)</f>
        <v>2907840</v>
      </c>
      <c r="E56" s="3">
        <f t="shared" si="0"/>
        <v>0.68419760359215231</v>
      </c>
      <c r="F56" s="4">
        <f>SUM(F55+F51+F47)</f>
        <v>1200000.1000000003</v>
      </c>
      <c r="G56" s="4">
        <f>SUM(G55+G51+G47)</f>
        <v>1007154</v>
      </c>
      <c r="H56" s="3">
        <f t="shared" si="1"/>
        <v>0.83929493005875555</v>
      </c>
      <c r="I56" s="4">
        <f>SUM(I55+I51+I47)</f>
        <v>749997.66000000015</v>
      </c>
      <c r="J56" s="4">
        <f>SUM(J55+J51+J47)</f>
        <v>473973</v>
      </c>
      <c r="K56" s="3">
        <f t="shared" si="2"/>
        <v>0.63196597173383173</v>
      </c>
      <c r="L56" s="4">
        <f>SUM(L55+L51+L47)</f>
        <v>6199998.0300000003</v>
      </c>
      <c r="M56" s="4">
        <f>SUM(M55+M51+M47)</f>
        <v>4388967</v>
      </c>
      <c r="N56" s="3">
        <f t="shared" si="3"/>
        <v>0.70789812815472775</v>
      </c>
      <c r="O56" s="12">
        <f>SUM(O55+O51+O47)</f>
        <v>2199935.96</v>
      </c>
      <c r="P56" s="4">
        <f>SUM(P55+P51+P47)</f>
        <v>1428735</v>
      </c>
      <c r="Q56" s="3">
        <f t="shared" si="4"/>
        <v>0.64944390472166291</v>
      </c>
      <c r="R56" s="6">
        <f t="shared" si="7"/>
        <v>8399933.9900000002</v>
      </c>
      <c r="S56" s="6">
        <f t="shared" si="7"/>
        <v>5817702</v>
      </c>
      <c r="T56" s="3">
        <f t="shared" si="5"/>
        <v>0.6925890140239066</v>
      </c>
    </row>
  </sheetData>
  <mergeCells count="21">
    <mergeCell ref="D25:E25"/>
    <mergeCell ref="G25:H25"/>
    <mergeCell ref="J25:K25"/>
    <mergeCell ref="M25:N25"/>
    <mergeCell ref="P25:Q25"/>
    <mergeCell ref="A51:B51"/>
    <mergeCell ref="A55:B55"/>
    <mergeCell ref="A56:B56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  <mergeCell ref="S25:T25"/>
  </mergeCells>
  <pageMargins left="0.31496062992125984" right="0.11811023622047245" top="0.15748031496062992" bottom="0.15748031496062992" header="0.31496062992125984" footer="0.31496062992125984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2016-02-09T06:39:24Z</cp:lastPrinted>
  <dcterms:created xsi:type="dcterms:W3CDTF">2013-08-22T12:33:56Z</dcterms:created>
  <dcterms:modified xsi:type="dcterms:W3CDTF">2016-03-02T10:23:13Z</dcterms:modified>
</cp:coreProperties>
</file>