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ACP" sheetId="5" r:id="rId1"/>
    <sheet name="Acp Tar Ach Com with Previous" sheetId="6" state="hidden" r:id="rId2"/>
  </sheets>
  <definedNames>
    <definedName name="_xlnm.Print_Area" localSheetId="0">ACP!$A$1:$T$58</definedName>
  </definedNames>
  <calcPr calcId="124519"/>
</workbook>
</file>

<file path=xl/calcChain.xml><?xml version="1.0" encoding="utf-8"?>
<calcChain xmlns="http://schemas.openxmlformats.org/spreadsheetml/2006/main">
  <c r="D54" i="6"/>
  <c r="E54" s="1"/>
  <c r="C54"/>
  <c r="C55" s="1"/>
  <c r="E53"/>
  <c r="B53"/>
  <c r="E52"/>
  <c r="B52"/>
  <c r="E51"/>
  <c r="B51"/>
  <c r="D49"/>
  <c r="C49"/>
  <c r="E48"/>
  <c r="E49" s="1"/>
  <c r="B48"/>
  <c r="D46"/>
  <c r="C46"/>
  <c r="E45"/>
  <c r="B45"/>
  <c r="E44"/>
  <c r="B44"/>
  <c r="E43"/>
  <c r="B43"/>
  <c r="E42"/>
  <c r="B42"/>
  <c r="E41"/>
  <c r="B41"/>
  <c r="E40"/>
  <c r="B40"/>
  <c r="E39"/>
  <c r="B39"/>
  <c r="E38"/>
  <c r="B38"/>
  <c r="E37"/>
  <c r="B37"/>
  <c r="E36"/>
  <c r="B36"/>
  <c r="E35"/>
  <c r="B35"/>
  <c r="I33"/>
  <c r="H33"/>
  <c r="G33"/>
  <c r="J33" s="1"/>
  <c r="F33"/>
  <c r="E33"/>
  <c r="B33"/>
  <c r="G32"/>
  <c r="F32"/>
  <c r="I32" s="1"/>
  <c r="E32"/>
  <c r="B32"/>
  <c r="J31"/>
  <c r="G31"/>
  <c r="H31" s="1"/>
  <c r="F31"/>
  <c r="I31" s="1"/>
  <c r="E31"/>
  <c r="B31"/>
  <c r="B30"/>
  <c r="E29"/>
  <c r="B29"/>
  <c r="E28"/>
  <c r="B28"/>
  <c r="E27"/>
  <c r="B27"/>
  <c r="E26"/>
  <c r="B26"/>
  <c r="E25"/>
  <c r="B25"/>
  <c r="E24"/>
  <c r="B24"/>
  <c r="E23"/>
  <c r="B23"/>
  <c r="E22"/>
  <c r="B22"/>
  <c r="E21"/>
  <c r="B21"/>
  <c r="E20"/>
  <c r="B20"/>
  <c r="E19"/>
  <c r="B19"/>
  <c r="E18"/>
  <c r="B18"/>
  <c r="E17"/>
  <c r="B17"/>
  <c r="E16"/>
  <c r="B16"/>
  <c r="E14"/>
  <c r="B14"/>
  <c r="E13"/>
  <c r="B13"/>
  <c r="E12"/>
  <c r="B12"/>
  <c r="E11"/>
  <c r="B11"/>
  <c r="E10"/>
  <c r="B10"/>
  <c r="E9"/>
  <c r="B9"/>
  <c r="E8"/>
  <c r="E46" s="1"/>
  <c r="B8"/>
  <c r="A3"/>
  <c r="F53"/>
  <c r="I53" s="1"/>
  <c r="G52"/>
  <c r="F52"/>
  <c r="I52" s="1"/>
  <c r="F51"/>
  <c r="I51" s="1"/>
  <c r="G48"/>
  <c r="J48" s="1"/>
  <c r="F48"/>
  <c r="I48" s="1"/>
  <c r="F45"/>
  <c r="I45" s="1"/>
  <c r="F43"/>
  <c r="I43" s="1"/>
  <c r="F41"/>
  <c r="I41" s="1"/>
  <c r="F40"/>
  <c r="I40" s="1"/>
  <c r="F39"/>
  <c r="I39" s="1"/>
  <c r="F37"/>
  <c r="I37" s="1"/>
  <c r="F35"/>
  <c r="I35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F17"/>
  <c r="I17" s="1"/>
  <c r="F16"/>
  <c r="I16" s="1"/>
  <c r="F14"/>
  <c r="I14" s="1"/>
  <c r="F13"/>
  <c r="I13" s="1"/>
  <c r="F12"/>
  <c r="I12" s="1"/>
  <c r="F11"/>
  <c r="I11" s="1"/>
  <c r="F10"/>
  <c r="I10" s="1"/>
  <c r="F8"/>
  <c r="I8" s="1"/>
  <c r="G16" l="1"/>
  <c r="G24"/>
  <c r="G37"/>
  <c r="G40"/>
  <c r="G10"/>
  <c r="G18"/>
  <c r="G26"/>
  <c r="G39"/>
  <c r="G42"/>
  <c r="G8"/>
  <c r="G12"/>
  <c r="G20"/>
  <c r="G28"/>
  <c r="G36"/>
  <c r="G41"/>
  <c r="G44"/>
  <c r="G14"/>
  <c r="G22"/>
  <c r="G35"/>
  <c r="G38"/>
  <c r="G43"/>
  <c r="F38"/>
  <c r="I38" s="1"/>
  <c r="F44"/>
  <c r="I44" s="1"/>
  <c r="F46"/>
  <c r="I46" s="1"/>
  <c r="J32"/>
  <c r="H32"/>
  <c r="H48"/>
  <c r="F36"/>
  <c r="I36" s="1"/>
  <c r="F42"/>
  <c r="I42" s="1"/>
  <c r="H52"/>
  <c r="F9"/>
  <c r="I9" s="1"/>
  <c r="F49"/>
  <c r="I49" s="1"/>
  <c r="J52"/>
  <c r="D55"/>
  <c r="E55" s="1"/>
  <c r="F54"/>
  <c r="I54" s="1"/>
  <c r="J22" l="1"/>
  <c r="H22"/>
  <c r="J26"/>
  <c r="H26"/>
  <c r="G25"/>
  <c r="G17"/>
  <c r="H43"/>
  <c r="J43"/>
  <c r="H35"/>
  <c r="J35"/>
  <c r="H44"/>
  <c r="J44"/>
  <c r="H36"/>
  <c r="J36"/>
  <c r="H20"/>
  <c r="J20"/>
  <c r="H24"/>
  <c r="J24"/>
  <c r="F55"/>
  <c r="I55" s="1"/>
  <c r="G27"/>
  <c r="J10"/>
  <c r="H10"/>
  <c r="G23"/>
  <c r="G13"/>
  <c r="J14"/>
  <c r="H14"/>
  <c r="H8"/>
  <c r="J8"/>
  <c r="H39"/>
  <c r="J39"/>
  <c r="J18"/>
  <c r="H18"/>
  <c r="G51"/>
  <c r="G19"/>
  <c r="J42"/>
  <c r="H42"/>
  <c r="J37"/>
  <c r="H37"/>
  <c r="G45"/>
  <c r="G53"/>
  <c r="G9"/>
  <c r="G29"/>
  <c r="G21"/>
  <c r="G11"/>
  <c r="J38"/>
  <c r="H38"/>
  <c r="J41"/>
  <c r="H41"/>
  <c r="H28"/>
  <c r="J28"/>
  <c r="H12"/>
  <c r="J12"/>
  <c r="H40"/>
  <c r="J40"/>
  <c r="H16"/>
  <c r="J16"/>
  <c r="H11" l="1"/>
  <c r="J11"/>
  <c r="J45"/>
  <c r="H45"/>
  <c r="J9"/>
  <c r="H9"/>
  <c r="H51"/>
  <c r="J51"/>
  <c r="H17"/>
  <c r="J17"/>
  <c r="H29"/>
  <c r="J29"/>
  <c r="J13"/>
  <c r="H13"/>
  <c r="H21"/>
  <c r="J21"/>
  <c r="J53"/>
  <c r="H53"/>
  <c r="J23"/>
  <c r="H23"/>
  <c r="G54"/>
  <c r="J19"/>
  <c r="H19"/>
  <c r="G46"/>
  <c r="J27"/>
  <c r="H27"/>
  <c r="G49"/>
  <c r="H25"/>
  <c r="J25"/>
  <c r="J49" l="1"/>
  <c r="H49"/>
  <c r="J54"/>
  <c r="H54"/>
  <c r="G55"/>
  <c r="J46"/>
  <c r="H46"/>
  <c r="J55" l="1"/>
  <c r="H55"/>
</calcChain>
</file>

<file path=xl/sharedStrings.xml><?xml version="1.0" encoding="utf-8"?>
<sst xmlns="http://schemas.openxmlformats.org/spreadsheetml/2006/main" count="136" uniqueCount="79">
  <si>
    <t>STATE LEVEL BANKERS' COMMITTEE BIHAR, PATNA</t>
  </si>
  <si>
    <t>(CONVENOR- STATE BANK OF INDIA)</t>
  </si>
  <si>
    <t>SL</t>
  </si>
  <si>
    <t xml:space="preserve">BANK NAME </t>
  </si>
  <si>
    <t>AGRICULTURE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</si>
  <si>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</si>
  <si>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</si>
  <si>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</si>
  <si>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</si>
  <si>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</si>
  <si>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</si>
  <si>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</si>
  <si>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</si>
  <si>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</si>
  <si>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</si>
  <si>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</si>
  <si>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</si>
  <si>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</si>
  <si>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</si>
  <si>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</si>
  <si>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</si>
  <si>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</si>
  <si>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</si>
  <si>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</si>
  <si>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</si>
  <si>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</si>
  <si>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</si>
  <si>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</si>
  <si>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</si>
  <si>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</si>
  <si>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</si>
  <si>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</si>
  <si>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</si>
  <si>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</si>
  <si>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</si>
  <si>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</si>
  <si>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</si>
  <si>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</si>
  <si>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</si>
  <si>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</si>
  <si>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</si>
  <si>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</si>
  <si>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</si>
  <si>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</si>
  <si>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</si>
  <si>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</si>
  <si>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</si>
  <si>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</si>
  <si>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</si>
  <si>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CO-OPERATIVE BANKS</t>
  </si>
  <si>
    <t>STATE CO-OP. BANK</t>
  </si>
  <si>
    <t>TOTAL COOPERATIVE BANK</t>
  </si>
  <si>
    <t>UTTAR BIHAR .G BANK</t>
  </si>
  <si>
    <t>REGIONAL RURAL  BANKS</t>
  </si>
  <si>
    <t>DAKSHIN BIHAR GRAMIN BANK</t>
  </si>
  <si>
    <t>BIHAR GRAMIN BANK</t>
  </si>
  <si>
    <t>UTTAR BIHAR GRAMIN BANK</t>
  </si>
  <si>
    <t>TOTAL OF  R.R.Bs</t>
  </si>
  <si>
    <t>SMALL FINANCE BANK</t>
  </si>
  <si>
    <t>UTKARSH SFB</t>
  </si>
  <si>
    <t>UJJIVAN SFB</t>
  </si>
  <si>
    <t>TOTAL SMALL FINANCE BANK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</si>
  <si>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</si>
  <si>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</si>
  <si>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</si>
  <si>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</si>
  <si>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</si>
  <si>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</si>
  <si>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</si>
  <si>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</si>
  <si>
    <t>REGIONAL BANKS</t>
  </si>
  <si>
    <t>--</t>
  </si>
  <si>
    <t>MSME</t>
  </si>
  <si>
    <t>(Achievement in Rs. Lakh)</t>
  </si>
  <si>
    <t>OTHER PUBLIC SECTOR BANKS</t>
  </si>
  <si>
    <t>PUBLIC SECTORBANKS TOTAL</t>
  </si>
  <si>
    <t xml:space="preserve">PRIVATE SECTOR BANKS </t>
  </si>
  <si>
    <t>BANK WISE PERFORMANCE UNDER  ANNUAL CREDIT PLAN AS ON 31.03.2019</t>
  </si>
  <si>
    <t xml:space="preserve">                                          (CONVENOR- STATE BANK OF INDIA)                        FY : 2018-19 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</si>
</sst>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tabSelected="1" workbookViewId="0">
      <selection activeCell="G31" sqref="G31"/>
    </sheetView>
  </sheetViews>
  <sheetFormatPr defaultColWidth="8.85546875" defaultRowHeight="15.75"/>
  <cols>
    <col min="1" max="1" width="4.28515625" style="32" customWidth="1"/>
    <col min="2" max="2" width="29.85546875" style="29" bestFit="1" customWidth="1"/>
    <col min="3" max="20" width="10.5703125" style="32" customWidth="1"/>
    <col min="21" max="16384" width="8.85546875" style="29"/>
  </cols>
  <sheetData>
    <row r="1" spans="1:20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>
      <c r="A2" s="36" t="s">
        <v>78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>
      <c r="A3" s="36" t="s">
        <v>77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>
      <c r="A4" s="37" t="s">
        <v>73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6.149999999999999" customHeight="1">
      <c r="A5" s="38" t="s">
        <v>2</v>
      </c>
      <c r="B5" s="38" t="s">
        <v>3</v>
      </c>
      <c r="C5" s="39" t="s">
        <v>4</v>
      </c>
      <c r="D5" s="39"/>
      <c r="E5" s="39"/>
      <c r="F5" s="39" t="s">
        <v>72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</row>
    <row r="6" spans="1:20">
      <c r="A6" s="38"/>
      <c r="B6" s="38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11</v>
      </c>
      <c r="I6" s="26" t="s">
        <v>9</v>
      </c>
      <c r="J6" s="26" t="s">
        <v>10</v>
      </c>
      <c r="K6" s="26" t="s">
        <v>11</v>
      </c>
      <c r="L6" s="26" t="s">
        <v>9</v>
      </c>
      <c r="M6" s="26" t="s">
        <v>10</v>
      </c>
      <c r="N6" s="26" t="s">
        <v>11</v>
      </c>
      <c r="O6" s="26" t="s">
        <v>9</v>
      </c>
      <c r="P6" s="26" t="s">
        <v>10</v>
      </c>
      <c r="Q6" s="26" t="s">
        <v>11</v>
      </c>
      <c r="R6" s="26" t="s">
        <v>9</v>
      </c>
      <c r="S6" s="26" t="s">
        <v>10</v>
      </c>
      <c r="T6" s="26" t="s">
        <v>11</v>
      </c>
    </row>
    <row r="7" spans="1:20">
      <c r="A7" s="31"/>
      <c r="B7" s="27" t="s">
        <v>12</v>
      </c>
      <c r="C7" s="26"/>
      <c r="D7" s="26"/>
      <c r="E7" s="33"/>
      <c r="F7" s="26"/>
      <c r="G7" s="26"/>
      <c r="H7" s="33"/>
      <c r="I7" s="26"/>
      <c r="J7" s="26"/>
      <c r="K7" s="33"/>
      <c r="L7" s="26"/>
      <c r="M7" s="26"/>
      <c r="N7" s="33"/>
      <c r="O7" s="34"/>
      <c r="P7" s="34"/>
      <c r="Q7" s="33"/>
      <c r="R7" s="34"/>
      <c r="S7" s="34"/>
      <c r="T7" s="33"/>
    </row>
    <row r="8" spans="1:20">
      <c r="A8" s="30">
        <v>1</v>
      </c>
      <c r="B8" s="28" t="s">
        <v>13</v>
      </c>
      <c r="C8" s="26">
        <v>803453</v>
      </c>
      <c r="D8" s="26">
        <v>407438</v>
      </c>
      <c r="E8" s="33">
        <v>0.50710869210769016</v>
      </c>
      <c r="F8" s="26">
        <v>345606</v>
      </c>
      <c r="G8" s="26">
        <v>514285</v>
      </c>
      <c r="H8" s="33">
        <v>1.4880673367939214</v>
      </c>
      <c r="I8" s="26">
        <v>234468</v>
      </c>
      <c r="J8" s="26">
        <v>158254</v>
      </c>
      <c r="K8" s="33">
        <v>0.67494924680553425</v>
      </c>
      <c r="L8" s="26">
        <v>1383527</v>
      </c>
      <c r="M8" s="26">
        <v>1079977</v>
      </c>
      <c r="N8" s="33">
        <v>0.78059698148283341</v>
      </c>
      <c r="O8" s="34">
        <v>793309</v>
      </c>
      <c r="P8" s="34">
        <v>680420</v>
      </c>
      <c r="Q8" s="33">
        <v>0.8576985764689421</v>
      </c>
      <c r="R8" s="30">
        <v>2176836</v>
      </c>
      <c r="S8" s="30">
        <v>1760397</v>
      </c>
      <c r="T8" s="33">
        <v>0.80869528067341778</v>
      </c>
    </row>
    <row r="9" spans="1:20">
      <c r="A9" s="30">
        <v>2</v>
      </c>
      <c r="B9" s="28" t="s">
        <v>14</v>
      </c>
      <c r="C9" s="26">
        <v>426559</v>
      </c>
      <c r="D9" s="26">
        <v>138932</v>
      </c>
      <c r="E9" s="33">
        <v>0.32570406438499716</v>
      </c>
      <c r="F9" s="26">
        <v>155446</v>
      </c>
      <c r="G9" s="26">
        <v>134244</v>
      </c>
      <c r="H9" s="33">
        <v>0.86360536778045105</v>
      </c>
      <c r="I9" s="26">
        <v>113517</v>
      </c>
      <c r="J9" s="26">
        <v>47244</v>
      </c>
      <c r="K9" s="33">
        <v>0.41618436005179843</v>
      </c>
      <c r="L9" s="26">
        <v>695522</v>
      </c>
      <c r="M9" s="26">
        <v>320420</v>
      </c>
      <c r="N9" s="33">
        <v>0.46068995660813028</v>
      </c>
      <c r="O9" s="34">
        <v>381827</v>
      </c>
      <c r="P9" s="34">
        <v>114749</v>
      </c>
      <c r="Q9" s="33">
        <v>0.30052615451500286</v>
      </c>
      <c r="R9" s="30">
        <v>1077349</v>
      </c>
      <c r="S9" s="30">
        <v>435169</v>
      </c>
      <c r="T9" s="33">
        <v>0.40392574736691639</v>
      </c>
    </row>
    <row r="10" spans="1:20">
      <c r="A10" s="30">
        <v>3</v>
      </c>
      <c r="B10" s="28" t="s">
        <v>15</v>
      </c>
      <c r="C10" s="26">
        <v>603970</v>
      </c>
      <c r="D10" s="26">
        <v>261443</v>
      </c>
      <c r="E10" s="33">
        <v>0.43287414937828039</v>
      </c>
      <c r="F10" s="26">
        <v>178807</v>
      </c>
      <c r="G10" s="26">
        <v>198613</v>
      </c>
      <c r="H10" s="33">
        <v>1.1107674755462593</v>
      </c>
      <c r="I10" s="26">
        <v>161970</v>
      </c>
      <c r="J10" s="26">
        <v>152099</v>
      </c>
      <c r="K10" s="33">
        <v>0.9390566154226091</v>
      </c>
      <c r="L10" s="26">
        <v>944747</v>
      </c>
      <c r="M10" s="26">
        <v>612155</v>
      </c>
      <c r="N10" s="33">
        <v>0.64795654286279813</v>
      </c>
      <c r="O10" s="34">
        <v>483590</v>
      </c>
      <c r="P10" s="34">
        <v>524510</v>
      </c>
      <c r="Q10" s="33">
        <v>1.0846171343493456</v>
      </c>
      <c r="R10" s="30">
        <v>1428337</v>
      </c>
      <c r="S10" s="30">
        <v>1136665</v>
      </c>
      <c r="T10" s="33">
        <v>0.7957960901383917</v>
      </c>
    </row>
    <row r="11" spans="1:20">
      <c r="A11" s="30">
        <v>4</v>
      </c>
      <c r="B11" s="28" t="s">
        <v>16</v>
      </c>
      <c r="C11" s="26">
        <v>169963</v>
      </c>
      <c r="D11" s="26">
        <v>132045</v>
      </c>
      <c r="E11" s="33">
        <v>0.77690438507204507</v>
      </c>
      <c r="F11" s="26">
        <v>80630</v>
      </c>
      <c r="G11" s="26">
        <v>65150</v>
      </c>
      <c r="H11" s="33">
        <v>0.80801190623837282</v>
      </c>
      <c r="I11" s="26">
        <v>55674</v>
      </c>
      <c r="J11" s="26">
        <v>44061</v>
      </c>
      <c r="K11" s="33">
        <v>0.79141071236124583</v>
      </c>
      <c r="L11" s="26">
        <v>306267</v>
      </c>
      <c r="M11" s="26">
        <v>241256</v>
      </c>
      <c r="N11" s="33">
        <v>0.7877309667708241</v>
      </c>
      <c r="O11" s="34">
        <v>193084</v>
      </c>
      <c r="P11" s="34">
        <v>155058</v>
      </c>
      <c r="Q11" s="33">
        <v>0.80305980816639388</v>
      </c>
      <c r="R11" s="30">
        <v>499351</v>
      </c>
      <c r="S11" s="30">
        <v>396314</v>
      </c>
      <c r="T11" s="33">
        <v>0.79365816830245661</v>
      </c>
    </row>
    <row r="12" spans="1:20">
      <c r="A12" s="30">
        <v>5</v>
      </c>
      <c r="B12" s="28" t="s">
        <v>17</v>
      </c>
      <c r="C12" s="26">
        <v>196324</v>
      </c>
      <c r="D12" s="26">
        <v>117940</v>
      </c>
      <c r="E12" s="33">
        <v>0.60074163118110879</v>
      </c>
      <c r="F12" s="26">
        <v>93903</v>
      </c>
      <c r="G12" s="26">
        <v>60416</v>
      </c>
      <c r="H12" s="33">
        <v>0.64338732521857667</v>
      </c>
      <c r="I12" s="26">
        <v>45187</v>
      </c>
      <c r="J12" s="26">
        <v>26211</v>
      </c>
      <c r="K12" s="33">
        <v>0.5800562108571049</v>
      </c>
      <c r="L12" s="26">
        <v>335414</v>
      </c>
      <c r="M12" s="26">
        <v>204567</v>
      </c>
      <c r="N12" s="33">
        <v>0.60989404139362102</v>
      </c>
      <c r="O12" s="34">
        <v>199173</v>
      </c>
      <c r="P12" s="34">
        <v>118589</v>
      </c>
      <c r="Q12" s="33">
        <v>0.59540700797798896</v>
      </c>
      <c r="R12" s="30">
        <v>534587</v>
      </c>
      <c r="S12" s="30">
        <v>323156</v>
      </c>
      <c r="T12" s="33">
        <v>0.60449655528473378</v>
      </c>
    </row>
    <row r="13" spans="1:20">
      <c r="A13" s="30">
        <v>6</v>
      </c>
      <c r="B13" s="28" t="s">
        <v>18</v>
      </c>
      <c r="C13" s="26">
        <v>197632</v>
      </c>
      <c r="D13" s="26">
        <v>156719</v>
      </c>
      <c r="E13" s="33">
        <v>0.79298392972797926</v>
      </c>
      <c r="F13" s="26">
        <v>96579</v>
      </c>
      <c r="G13" s="26">
        <v>84388</v>
      </c>
      <c r="H13" s="33">
        <v>0.87377173091458804</v>
      </c>
      <c r="I13" s="26">
        <v>59968</v>
      </c>
      <c r="J13" s="26">
        <v>51695</v>
      </c>
      <c r="K13" s="33">
        <v>0.86204308964781218</v>
      </c>
      <c r="L13" s="26">
        <v>354179</v>
      </c>
      <c r="M13" s="26">
        <v>292802</v>
      </c>
      <c r="N13" s="33">
        <v>0.82670626999342145</v>
      </c>
      <c r="O13" s="34">
        <v>204394</v>
      </c>
      <c r="P13" s="34">
        <v>143225</v>
      </c>
      <c r="Q13" s="33">
        <v>0.70072996271906218</v>
      </c>
      <c r="R13" s="30">
        <v>558573</v>
      </c>
      <c r="S13" s="30">
        <v>436027</v>
      </c>
      <c r="T13" s="33">
        <v>0.78060880135631328</v>
      </c>
    </row>
    <row r="14" spans="1:20">
      <c r="A14" s="30">
        <v>7</v>
      </c>
      <c r="B14" s="28" t="s">
        <v>19</v>
      </c>
      <c r="C14" s="26">
        <v>100576</v>
      </c>
      <c r="D14" s="26">
        <v>42779</v>
      </c>
      <c r="E14" s="33">
        <v>0.42534004136175629</v>
      </c>
      <c r="F14" s="26">
        <v>62742</v>
      </c>
      <c r="G14" s="26">
        <v>49022</v>
      </c>
      <c r="H14" s="33">
        <v>0.78132670300596097</v>
      </c>
      <c r="I14" s="26">
        <v>39473</v>
      </c>
      <c r="J14" s="26">
        <v>26021</v>
      </c>
      <c r="K14" s="33">
        <v>0.65921009297494493</v>
      </c>
      <c r="L14" s="26">
        <v>202791</v>
      </c>
      <c r="M14" s="26">
        <v>117822</v>
      </c>
      <c r="N14" s="33">
        <v>0.58100211547849756</v>
      </c>
      <c r="O14" s="34">
        <v>128721</v>
      </c>
      <c r="P14" s="34">
        <v>91638</v>
      </c>
      <c r="Q14" s="33">
        <v>0.71191180926189201</v>
      </c>
      <c r="R14" s="30">
        <v>331512</v>
      </c>
      <c r="S14" s="30">
        <v>209460</v>
      </c>
      <c r="T14" s="33">
        <v>0.63183233186129006</v>
      </c>
    </row>
    <row r="15" spans="1:20">
      <c r="A15" s="30"/>
      <c r="B15" s="28" t="s">
        <v>74</v>
      </c>
      <c r="C15" s="26"/>
      <c r="D15" s="26"/>
      <c r="E15" s="33"/>
      <c r="F15" s="26"/>
      <c r="G15" s="26"/>
      <c r="H15" s="33"/>
      <c r="I15" s="26"/>
      <c r="J15" s="26"/>
      <c r="K15" s="33"/>
      <c r="L15" s="26"/>
      <c r="M15" s="26"/>
      <c r="N15" s="33"/>
      <c r="O15" s="34"/>
      <c r="P15" s="34"/>
      <c r="Q15" s="33"/>
      <c r="R15" s="30"/>
      <c r="S15" s="30"/>
      <c r="T15" s="33"/>
    </row>
    <row r="16" spans="1:20">
      <c r="A16" s="30">
        <v>8</v>
      </c>
      <c r="B16" s="28" t="s">
        <v>21</v>
      </c>
      <c r="C16" s="26">
        <v>289226</v>
      </c>
      <c r="D16" s="26">
        <v>118928</v>
      </c>
      <c r="E16" s="33">
        <v>0.41119401436938585</v>
      </c>
      <c r="F16" s="26">
        <v>125235</v>
      </c>
      <c r="G16" s="26">
        <v>89981</v>
      </c>
      <c r="H16" s="33">
        <v>0.71849722521659276</v>
      </c>
      <c r="I16" s="26">
        <v>86583</v>
      </c>
      <c r="J16" s="26">
        <v>48206</v>
      </c>
      <c r="K16" s="33">
        <v>0.55676056500698756</v>
      </c>
      <c r="L16" s="26">
        <v>501044</v>
      </c>
      <c r="M16" s="26">
        <v>257115</v>
      </c>
      <c r="N16" s="33">
        <v>0.51315852499980041</v>
      </c>
      <c r="O16" s="34">
        <v>291372</v>
      </c>
      <c r="P16" s="34">
        <v>218412</v>
      </c>
      <c r="Q16" s="33">
        <v>0.74959845146410775</v>
      </c>
      <c r="R16" s="30">
        <v>792416</v>
      </c>
      <c r="S16" s="30">
        <v>475527</v>
      </c>
      <c r="T16" s="33">
        <v>0.60009767596817831</v>
      </c>
    </row>
    <row r="17" spans="1:20">
      <c r="A17" s="30">
        <v>9</v>
      </c>
      <c r="B17" s="28" t="s">
        <v>22</v>
      </c>
      <c r="C17" s="26">
        <v>206972</v>
      </c>
      <c r="D17" s="26">
        <v>130831</v>
      </c>
      <c r="E17" s="33">
        <v>0.6321193204877954</v>
      </c>
      <c r="F17" s="26">
        <v>85063</v>
      </c>
      <c r="G17" s="26">
        <v>64021</v>
      </c>
      <c r="H17" s="33">
        <v>0.75263040334810671</v>
      </c>
      <c r="I17" s="26">
        <v>59723</v>
      </c>
      <c r="J17" s="26">
        <v>39593</v>
      </c>
      <c r="K17" s="33">
        <v>0.66294392445121642</v>
      </c>
      <c r="L17" s="26">
        <v>351758</v>
      </c>
      <c r="M17" s="26">
        <v>234445</v>
      </c>
      <c r="N17" s="33">
        <v>0.66649514723190373</v>
      </c>
      <c r="O17" s="34">
        <v>206131</v>
      </c>
      <c r="P17" s="34">
        <v>139419</v>
      </c>
      <c r="Q17" s="33">
        <v>0.67636114897807709</v>
      </c>
      <c r="R17" s="30">
        <v>557889</v>
      </c>
      <c r="S17" s="30">
        <v>373864</v>
      </c>
      <c r="T17" s="33">
        <v>0.67014047597281901</v>
      </c>
    </row>
    <row r="18" spans="1:20">
      <c r="A18" s="30">
        <v>10</v>
      </c>
      <c r="B18" s="28" t="s">
        <v>23</v>
      </c>
      <c r="C18" s="26">
        <v>10543</v>
      </c>
      <c r="D18" s="26">
        <v>2295</v>
      </c>
      <c r="E18" s="33">
        <v>0.21767997723608082</v>
      </c>
      <c r="F18" s="26">
        <v>19274</v>
      </c>
      <c r="G18" s="26">
        <v>15192</v>
      </c>
      <c r="H18" s="33">
        <v>0.78821209920099611</v>
      </c>
      <c r="I18" s="26">
        <v>11174</v>
      </c>
      <c r="J18" s="26">
        <v>2889</v>
      </c>
      <c r="K18" s="33">
        <v>0.25854662609629497</v>
      </c>
      <c r="L18" s="26">
        <v>40991</v>
      </c>
      <c r="M18" s="26">
        <v>20376</v>
      </c>
      <c r="N18" s="33">
        <v>0.49708472591544484</v>
      </c>
      <c r="O18" s="34">
        <v>33050</v>
      </c>
      <c r="P18" s="34">
        <v>6827</v>
      </c>
      <c r="Q18" s="33">
        <v>0.20656580937972768</v>
      </c>
      <c r="R18" s="30">
        <v>74041</v>
      </c>
      <c r="S18" s="30">
        <v>27203</v>
      </c>
      <c r="T18" s="33">
        <v>0.36740454612984697</v>
      </c>
    </row>
    <row r="19" spans="1:20">
      <c r="A19" s="30">
        <v>11</v>
      </c>
      <c r="B19" s="28" t="s">
        <v>24</v>
      </c>
      <c r="C19" s="26">
        <v>1436</v>
      </c>
      <c r="D19" s="26">
        <v>164</v>
      </c>
      <c r="E19" s="33">
        <v>0.11420612813370473</v>
      </c>
      <c r="F19" s="26">
        <v>7008</v>
      </c>
      <c r="G19" s="26">
        <v>3117</v>
      </c>
      <c r="H19" s="33">
        <v>0.44477739726027399</v>
      </c>
      <c r="I19" s="26">
        <v>3593</v>
      </c>
      <c r="J19" s="26">
        <v>3000</v>
      </c>
      <c r="K19" s="33">
        <v>0.83495686056220431</v>
      </c>
      <c r="L19" s="26">
        <v>12037</v>
      </c>
      <c r="M19" s="26">
        <v>6281</v>
      </c>
      <c r="N19" s="33">
        <v>0.52180775940849045</v>
      </c>
      <c r="O19" s="34">
        <v>11306</v>
      </c>
      <c r="P19" s="34">
        <v>4172</v>
      </c>
      <c r="Q19" s="33">
        <v>0.36900760658057669</v>
      </c>
      <c r="R19" s="30">
        <v>23343</v>
      </c>
      <c r="S19" s="30">
        <v>10453</v>
      </c>
      <c r="T19" s="33">
        <v>0.44780019706121749</v>
      </c>
    </row>
    <row r="20" spans="1:20">
      <c r="A20" s="30">
        <v>12</v>
      </c>
      <c r="B20" s="28" t="s">
        <v>25</v>
      </c>
      <c r="C20" s="26">
        <v>15691</v>
      </c>
      <c r="D20" s="26">
        <v>2444</v>
      </c>
      <c r="E20" s="33">
        <v>0.15575807787903895</v>
      </c>
      <c r="F20" s="26">
        <v>17417</v>
      </c>
      <c r="G20" s="26">
        <v>1656</v>
      </c>
      <c r="H20" s="33">
        <v>9.507952000918643E-2</v>
      </c>
      <c r="I20" s="26">
        <v>11151</v>
      </c>
      <c r="J20" s="26">
        <v>1060</v>
      </c>
      <c r="K20" s="33">
        <v>9.5058739126535743E-2</v>
      </c>
      <c r="L20" s="26">
        <v>44259</v>
      </c>
      <c r="M20" s="26">
        <v>5160</v>
      </c>
      <c r="N20" s="33">
        <v>0.11658645699179827</v>
      </c>
      <c r="O20" s="34">
        <v>35659</v>
      </c>
      <c r="P20" s="34">
        <v>2820</v>
      </c>
      <c r="Q20" s="33">
        <v>7.9082419585518385E-2</v>
      </c>
      <c r="R20" s="30">
        <v>79918</v>
      </c>
      <c r="S20" s="30">
        <v>7980</v>
      </c>
      <c r="T20" s="33">
        <v>9.9852348657373802E-2</v>
      </c>
    </row>
    <row r="21" spans="1:20">
      <c r="A21" s="30">
        <v>13</v>
      </c>
      <c r="B21" s="28" t="s">
        <v>26</v>
      </c>
      <c r="C21" s="26">
        <v>21465</v>
      </c>
      <c r="D21" s="26">
        <v>2785</v>
      </c>
      <c r="E21" s="33">
        <v>0.12974609829955741</v>
      </c>
      <c r="F21" s="26">
        <v>17565</v>
      </c>
      <c r="G21" s="26">
        <v>9257</v>
      </c>
      <c r="H21" s="33">
        <v>0.52701394819242808</v>
      </c>
      <c r="I21" s="26">
        <v>11597</v>
      </c>
      <c r="J21" s="26">
        <v>5969</v>
      </c>
      <c r="K21" s="33">
        <v>0.51470207812365265</v>
      </c>
      <c r="L21" s="26">
        <v>50627</v>
      </c>
      <c r="M21" s="26">
        <v>18011</v>
      </c>
      <c r="N21" s="33">
        <v>0.35575878483812984</v>
      </c>
      <c r="O21" s="34">
        <v>35659</v>
      </c>
      <c r="P21" s="34">
        <v>12079</v>
      </c>
      <c r="Q21" s="33">
        <v>0.33873636389130374</v>
      </c>
      <c r="R21" s="30">
        <v>86286</v>
      </c>
      <c r="S21" s="30">
        <v>30090</v>
      </c>
      <c r="T21" s="33">
        <v>0.3487240108476462</v>
      </c>
    </row>
    <row r="22" spans="1:20">
      <c r="A22" s="30">
        <v>14</v>
      </c>
      <c r="B22" s="28" t="s">
        <v>27</v>
      </c>
      <c r="C22" s="26">
        <v>38962</v>
      </c>
      <c r="D22" s="26">
        <v>14424</v>
      </c>
      <c r="E22" s="33">
        <v>0.37020686823058363</v>
      </c>
      <c r="F22" s="26">
        <v>25009</v>
      </c>
      <c r="G22" s="26">
        <v>12762</v>
      </c>
      <c r="H22" s="33">
        <v>0.51029629333439963</v>
      </c>
      <c r="I22" s="26">
        <v>15050</v>
      </c>
      <c r="J22" s="26">
        <v>8150</v>
      </c>
      <c r="K22" s="33">
        <v>0.5415282392026578</v>
      </c>
      <c r="L22" s="26">
        <v>79021</v>
      </c>
      <c r="M22" s="26">
        <v>35336</v>
      </c>
      <c r="N22" s="33">
        <v>0.44717227066222903</v>
      </c>
      <c r="O22" s="34">
        <v>51312</v>
      </c>
      <c r="P22" s="34">
        <v>34949</v>
      </c>
      <c r="Q22" s="33">
        <v>0.68110773308387906</v>
      </c>
      <c r="R22" s="30">
        <v>130333</v>
      </c>
      <c r="S22" s="30">
        <v>70285</v>
      </c>
      <c r="T22" s="33">
        <v>0.53927247895774666</v>
      </c>
    </row>
    <row r="23" spans="1:20">
      <c r="A23" s="30">
        <v>15</v>
      </c>
      <c r="B23" s="28" t="s">
        <v>28</v>
      </c>
      <c r="C23" s="26">
        <v>28881</v>
      </c>
      <c r="D23" s="26">
        <v>18417</v>
      </c>
      <c r="E23" s="33">
        <v>0.6376856757037499</v>
      </c>
      <c r="F23" s="26">
        <v>28622</v>
      </c>
      <c r="G23" s="26">
        <v>23747</v>
      </c>
      <c r="H23" s="33">
        <v>0.82967647264342115</v>
      </c>
      <c r="I23" s="26">
        <v>16774</v>
      </c>
      <c r="J23" s="26">
        <v>12531</v>
      </c>
      <c r="K23" s="33">
        <v>0.74704900441158939</v>
      </c>
      <c r="L23" s="26">
        <v>74277</v>
      </c>
      <c r="M23" s="26">
        <v>54695</v>
      </c>
      <c r="N23" s="33">
        <v>0.73636522745937505</v>
      </c>
      <c r="O23" s="34">
        <v>52183</v>
      </c>
      <c r="P23" s="34">
        <v>42708</v>
      </c>
      <c r="Q23" s="33">
        <v>0.81842745721786792</v>
      </c>
      <c r="R23" s="30">
        <v>126460</v>
      </c>
      <c r="S23" s="30">
        <v>97403</v>
      </c>
      <c r="T23" s="33">
        <v>0.77022773999683691</v>
      </c>
    </row>
    <row r="24" spans="1:20">
      <c r="A24" s="30">
        <v>16</v>
      </c>
      <c r="B24" s="28" t="s">
        <v>29</v>
      </c>
      <c r="C24" s="26">
        <v>24180</v>
      </c>
      <c r="D24" s="26">
        <v>868</v>
      </c>
      <c r="E24" s="33">
        <v>3.5897435897435895E-2</v>
      </c>
      <c r="F24" s="26">
        <v>22079</v>
      </c>
      <c r="G24" s="26">
        <v>11949</v>
      </c>
      <c r="H24" s="33">
        <v>0.54119298881289912</v>
      </c>
      <c r="I24" s="26">
        <v>12941</v>
      </c>
      <c r="J24" s="26">
        <v>5279</v>
      </c>
      <c r="K24" s="33">
        <v>0.40792828993122632</v>
      </c>
      <c r="L24" s="26">
        <v>59200</v>
      </c>
      <c r="M24" s="26">
        <v>18096</v>
      </c>
      <c r="N24" s="33">
        <v>0.30567567567567566</v>
      </c>
      <c r="O24" s="34">
        <v>42615</v>
      </c>
      <c r="P24" s="34">
        <v>7647</v>
      </c>
      <c r="Q24" s="33">
        <v>0.1794438577965505</v>
      </c>
      <c r="R24" s="30">
        <v>101815</v>
      </c>
      <c r="S24" s="30">
        <v>25743</v>
      </c>
      <c r="T24" s="33">
        <v>0.25284093699356675</v>
      </c>
    </row>
    <row r="25" spans="1:20">
      <c r="A25" s="30">
        <v>17</v>
      </c>
      <c r="B25" s="28" t="s">
        <v>30</v>
      </c>
      <c r="C25" s="26">
        <v>5893</v>
      </c>
      <c r="D25" s="26">
        <v>396</v>
      </c>
      <c r="E25" s="33">
        <v>6.7198370948583067E-2</v>
      </c>
      <c r="F25" s="26">
        <v>4095</v>
      </c>
      <c r="G25" s="26">
        <v>6701</v>
      </c>
      <c r="H25" s="33">
        <v>1.6363858363858363</v>
      </c>
      <c r="I25" s="26">
        <v>3181</v>
      </c>
      <c r="J25" s="26">
        <v>4952</v>
      </c>
      <c r="K25" s="33">
        <v>1.556743162527507</v>
      </c>
      <c r="L25" s="26">
        <v>13169</v>
      </c>
      <c r="M25" s="26">
        <v>12049</v>
      </c>
      <c r="N25" s="33">
        <v>0.91495178069709171</v>
      </c>
      <c r="O25" s="34">
        <v>10437</v>
      </c>
      <c r="P25" s="34">
        <v>4131</v>
      </c>
      <c r="Q25" s="33">
        <v>0.39580339177924689</v>
      </c>
      <c r="R25" s="30">
        <v>23606</v>
      </c>
      <c r="S25" s="30">
        <v>16180</v>
      </c>
      <c r="T25" s="33">
        <v>0.68541896128103019</v>
      </c>
    </row>
    <row r="26" spans="1:20">
      <c r="A26" s="30">
        <v>18</v>
      </c>
      <c r="B26" s="28" t="s">
        <v>31</v>
      </c>
      <c r="C26" s="26">
        <v>30464</v>
      </c>
      <c r="D26" s="26">
        <v>9156</v>
      </c>
      <c r="E26" s="33">
        <v>0.30055147058823528</v>
      </c>
      <c r="F26" s="26">
        <v>24657</v>
      </c>
      <c r="G26" s="26">
        <v>13982</v>
      </c>
      <c r="H26" s="33">
        <v>0.5670600640791662</v>
      </c>
      <c r="I26" s="26">
        <v>15155</v>
      </c>
      <c r="J26" s="26">
        <v>9040</v>
      </c>
      <c r="K26" s="33">
        <v>0.59650280435499836</v>
      </c>
      <c r="L26" s="26">
        <v>70276</v>
      </c>
      <c r="M26" s="26">
        <v>32178</v>
      </c>
      <c r="N26" s="33">
        <v>0.45788035744777733</v>
      </c>
      <c r="O26" s="34">
        <v>48705</v>
      </c>
      <c r="P26" s="34">
        <v>23815</v>
      </c>
      <c r="Q26" s="33">
        <v>0.48896417205625708</v>
      </c>
      <c r="R26" s="30">
        <v>118981</v>
      </c>
      <c r="S26" s="30">
        <v>55993</v>
      </c>
      <c r="T26" s="33">
        <v>0.47060455030635145</v>
      </c>
    </row>
    <row r="27" spans="1:20">
      <c r="A27" s="30">
        <v>19</v>
      </c>
      <c r="B27" s="28" t="s">
        <v>32</v>
      </c>
      <c r="C27" s="26">
        <v>77676</v>
      </c>
      <c r="D27" s="26">
        <v>30957</v>
      </c>
      <c r="E27" s="33">
        <v>0.39854008960296616</v>
      </c>
      <c r="F27" s="26">
        <v>36131</v>
      </c>
      <c r="G27" s="26">
        <v>26263</v>
      </c>
      <c r="H27" s="33">
        <v>0.72688273227975975</v>
      </c>
      <c r="I27" s="26">
        <v>22041</v>
      </c>
      <c r="J27" s="26">
        <v>7532</v>
      </c>
      <c r="K27" s="33">
        <v>0.34172678190644706</v>
      </c>
      <c r="L27" s="26">
        <v>135848</v>
      </c>
      <c r="M27" s="26">
        <v>64752</v>
      </c>
      <c r="N27" s="33">
        <v>0.47665037394735293</v>
      </c>
      <c r="O27" s="34">
        <v>80013</v>
      </c>
      <c r="P27" s="34">
        <v>28037</v>
      </c>
      <c r="Q27" s="33">
        <v>0.35040555909664678</v>
      </c>
      <c r="R27" s="30">
        <v>215861</v>
      </c>
      <c r="S27" s="30">
        <v>92789</v>
      </c>
      <c r="T27" s="33">
        <v>0.42985532356470135</v>
      </c>
    </row>
    <row r="28" spans="1:20">
      <c r="A28" s="30">
        <v>20</v>
      </c>
      <c r="B28" s="28" t="s">
        <v>33</v>
      </c>
      <c r="C28" s="26">
        <v>12615</v>
      </c>
      <c r="D28" s="26">
        <v>2900</v>
      </c>
      <c r="E28" s="33">
        <v>0.22988505747126436</v>
      </c>
      <c r="F28" s="26">
        <v>17202</v>
      </c>
      <c r="G28" s="26">
        <v>7914</v>
      </c>
      <c r="H28" s="33">
        <v>0.46006278339727941</v>
      </c>
      <c r="I28" s="26">
        <v>8566</v>
      </c>
      <c r="J28" s="26">
        <v>4033</v>
      </c>
      <c r="K28" s="33">
        <v>0.47081484940462293</v>
      </c>
      <c r="L28" s="26">
        <v>38383</v>
      </c>
      <c r="M28" s="26">
        <v>14847</v>
      </c>
      <c r="N28" s="33">
        <v>0.38681186983820964</v>
      </c>
      <c r="O28" s="34">
        <v>28700</v>
      </c>
      <c r="P28" s="34">
        <v>20317</v>
      </c>
      <c r="Q28" s="33">
        <v>0.70790940766550525</v>
      </c>
      <c r="R28" s="30">
        <v>67083</v>
      </c>
      <c r="S28" s="30">
        <v>35164</v>
      </c>
      <c r="T28" s="33">
        <v>0.52418645558487242</v>
      </c>
    </row>
    <row r="29" spans="1:20">
      <c r="A29" s="30">
        <v>21</v>
      </c>
      <c r="B29" s="28" t="s">
        <v>34</v>
      </c>
      <c r="C29" s="26">
        <v>35240</v>
      </c>
      <c r="D29" s="26">
        <v>27571</v>
      </c>
      <c r="E29" s="33">
        <v>0.78237797956867194</v>
      </c>
      <c r="F29" s="26">
        <v>26720</v>
      </c>
      <c r="G29" s="26">
        <v>34309</v>
      </c>
      <c r="H29" s="33">
        <v>1.2840194610778444</v>
      </c>
      <c r="I29" s="26">
        <v>16919</v>
      </c>
      <c r="J29" s="26">
        <v>9426</v>
      </c>
      <c r="K29" s="33">
        <v>0.55712512559843963</v>
      </c>
      <c r="L29" s="26">
        <v>78879</v>
      </c>
      <c r="M29" s="26">
        <v>71306</v>
      </c>
      <c r="N29" s="33">
        <v>0.90399219057036728</v>
      </c>
      <c r="O29" s="34">
        <v>52183</v>
      </c>
      <c r="P29" s="34">
        <v>14838</v>
      </c>
      <c r="Q29" s="33">
        <v>0.28434547649617692</v>
      </c>
      <c r="R29" s="30">
        <v>131062</v>
      </c>
      <c r="S29" s="30">
        <v>86144</v>
      </c>
      <c r="T29" s="33">
        <v>0.65727670873327126</v>
      </c>
    </row>
    <row r="30" spans="1:20">
      <c r="A30" s="30"/>
      <c r="B30" s="28" t="s">
        <v>75</v>
      </c>
      <c r="C30" s="26">
        <v>3297721</v>
      </c>
      <c r="D30" s="26">
        <v>1619432</v>
      </c>
      <c r="E30" s="33">
        <v>0.49107610983464034</v>
      </c>
      <c r="F30" s="26">
        <v>1469790</v>
      </c>
      <c r="G30" s="26">
        <v>1426969</v>
      </c>
      <c r="H30" s="33">
        <v>0.97086590601378431</v>
      </c>
      <c r="I30" s="26">
        <v>1004705</v>
      </c>
      <c r="J30" s="26">
        <v>667245</v>
      </c>
      <c r="K30" s="33">
        <v>0.66412031392299231</v>
      </c>
      <c r="L30" s="26">
        <v>5772216</v>
      </c>
      <c r="M30" s="26">
        <v>3713646</v>
      </c>
      <c r="N30" s="33">
        <v>0.64336573683313303</v>
      </c>
      <c r="O30" s="26">
        <v>3363423</v>
      </c>
      <c r="P30" s="26">
        <v>2388360</v>
      </c>
      <c r="Q30" s="33">
        <v>0.71009801621740709</v>
      </c>
      <c r="R30" s="30">
        <v>9135639</v>
      </c>
      <c r="S30" s="30">
        <v>6102006</v>
      </c>
      <c r="T30" s="33">
        <v>0.6679342298880242</v>
      </c>
    </row>
    <row r="31" spans="1:20">
      <c r="A31" s="30"/>
      <c r="B31" s="28" t="s">
        <v>76</v>
      </c>
      <c r="C31" s="26"/>
      <c r="D31" s="26"/>
      <c r="E31" s="33"/>
      <c r="F31" s="26"/>
      <c r="G31" s="26"/>
      <c r="H31" s="33"/>
      <c r="I31" s="26"/>
      <c r="J31" s="26"/>
      <c r="K31" s="33"/>
      <c r="L31" s="26"/>
      <c r="M31" s="26"/>
      <c r="N31" s="33"/>
      <c r="O31" s="34"/>
      <c r="P31" s="34"/>
      <c r="Q31" s="33"/>
      <c r="R31" s="30"/>
      <c r="S31" s="30"/>
      <c r="T31" s="33"/>
    </row>
    <row r="32" spans="1:20">
      <c r="A32" s="30">
        <v>22</v>
      </c>
      <c r="B32" s="28" t="s">
        <v>35</v>
      </c>
      <c r="C32" s="26">
        <v>28744</v>
      </c>
      <c r="D32" s="26">
        <v>37448</v>
      </c>
      <c r="E32" s="33">
        <v>1.3028110214305595</v>
      </c>
      <c r="F32" s="26">
        <v>66673</v>
      </c>
      <c r="G32" s="26">
        <v>128505</v>
      </c>
      <c r="H32" s="33">
        <v>1.927391897769712</v>
      </c>
      <c r="I32" s="26">
        <v>21397</v>
      </c>
      <c r="J32" s="26">
        <v>3431</v>
      </c>
      <c r="K32" s="33">
        <v>0.16034958171706315</v>
      </c>
      <c r="L32" s="26">
        <v>116814</v>
      </c>
      <c r="M32" s="26">
        <v>169384</v>
      </c>
      <c r="N32" s="33">
        <v>1.4500316742856165</v>
      </c>
      <c r="O32" s="34">
        <v>66967</v>
      </c>
      <c r="P32" s="34">
        <v>430398</v>
      </c>
      <c r="Q32" s="33">
        <v>6.4270162916063134</v>
      </c>
      <c r="R32" s="30">
        <v>183781</v>
      </c>
      <c r="S32" s="30">
        <v>599782</v>
      </c>
      <c r="T32" s="33">
        <v>3.2635691393560813</v>
      </c>
    </row>
    <row r="33" spans="1:20">
      <c r="A33" s="30">
        <v>23</v>
      </c>
      <c r="B33" s="28" t="s">
        <v>36</v>
      </c>
      <c r="C33" s="26">
        <v>3268</v>
      </c>
      <c r="D33" s="26">
        <v>949</v>
      </c>
      <c r="E33" s="33">
        <v>0.29039167686658507</v>
      </c>
      <c r="F33" s="26">
        <v>3107</v>
      </c>
      <c r="G33" s="26">
        <v>3713</v>
      </c>
      <c r="H33" s="33">
        <v>1.1950434502735758</v>
      </c>
      <c r="I33" s="26">
        <v>2128</v>
      </c>
      <c r="J33" s="26">
        <v>393</v>
      </c>
      <c r="K33" s="33">
        <v>0.18468045112781956</v>
      </c>
      <c r="L33" s="26">
        <v>8503</v>
      </c>
      <c r="M33" s="26">
        <v>5055</v>
      </c>
      <c r="N33" s="33">
        <v>0.59449606021404211</v>
      </c>
      <c r="O33" s="34">
        <v>6957</v>
      </c>
      <c r="P33" s="34">
        <v>7134</v>
      </c>
      <c r="Q33" s="33">
        <v>1.0254420008624408</v>
      </c>
      <c r="R33" s="30">
        <v>15460</v>
      </c>
      <c r="S33" s="30">
        <v>12189</v>
      </c>
      <c r="T33" s="33">
        <v>0.78842173350582145</v>
      </c>
    </row>
    <row r="34" spans="1:20">
      <c r="A34" s="30">
        <v>24</v>
      </c>
      <c r="B34" s="28" t="s">
        <v>37</v>
      </c>
      <c r="C34" s="26">
        <v>345</v>
      </c>
      <c r="D34" s="26">
        <v>0</v>
      </c>
      <c r="E34" s="33">
        <v>0</v>
      </c>
      <c r="F34" s="26">
        <v>1139</v>
      </c>
      <c r="G34" s="26">
        <v>22</v>
      </c>
      <c r="H34" s="33">
        <v>1.9315188762071993E-2</v>
      </c>
      <c r="I34" s="26">
        <v>370</v>
      </c>
      <c r="J34" s="26">
        <v>77</v>
      </c>
      <c r="K34" s="33">
        <v>0.20810810810810812</v>
      </c>
      <c r="L34" s="26">
        <v>1854</v>
      </c>
      <c r="M34" s="26">
        <v>99</v>
      </c>
      <c r="N34" s="33">
        <v>5.3398058252427182E-2</v>
      </c>
      <c r="O34" s="34">
        <v>870</v>
      </c>
      <c r="P34" s="34">
        <v>1738</v>
      </c>
      <c r="Q34" s="33">
        <v>1.9977011494252874</v>
      </c>
      <c r="R34" s="30">
        <v>2724</v>
      </c>
      <c r="S34" s="30">
        <v>1837</v>
      </c>
      <c r="T34" s="33">
        <v>0.67437591776798822</v>
      </c>
    </row>
    <row r="35" spans="1:20">
      <c r="A35" s="30">
        <v>25</v>
      </c>
      <c r="B35" s="28" t="s">
        <v>38</v>
      </c>
      <c r="C35" s="26">
        <v>0</v>
      </c>
      <c r="D35" s="26">
        <v>0</v>
      </c>
      <c r="E35" s="33" t="s">
        <v>71</v>
      </c>
      <c r="F35" s="26">
        <v>1209</v>
      </c>
      <c r="G35" s="26">
        <v>0</v>
      </c>
      <c r="H35" s="33">
        <v>0</v>
      </c>
      <c r="I35" s="26">
        <v>370</v>
      </c>
      <c r="J35" s="26">
        <v>0</v>
      </c>
      <c r="K35" s="33">
        <v>0</v>
      </c>
      <c r="L35" s="26">
        <v>1579</v>
      </c>
      <c r="M35" s="26">
        <v>0</v>
      </c>
      <c r="N35" s="33">
        <v>0</v>
      </c>
      <c r="O35" s="34">
        <v>870</v>
      </c>
      <c r="P35" s="34">
        <v>0</v>
      </c>
      <c r="Q35" s="33">
        <v>0</v>
      </c>
      <c r="R35" s="30">
        <v>2449</v>
      </c>
      <c r="S35" s="30">
        <v>0</v>
      </c>
      <c r="T35" s="33">
        <v>0</v>
      </c>
    </row>
    <row r="36" spans="1:20">
      <c r="A36" s="30">
        <v>26</v>
      </c>
      <c r="B36" s="28" t="s">
        <v>39</v>
      </c>
      <c r="C36" s="26">
        <v>31365</v>
      </c>
      <c r="D36" s="26">
        <v>17331</v>
      </c>
      <c r="E36" s="33">
        <v>0.55255858440937355</v>
      </c>
      <c r="F36" s="26">
        <v>36946</v>
      </c>
      <c r="G36" s="26">
        <v>23733</v>
      </c>
      <c r="H36" s="33">
        <v>0.64236994532561031</v>
      </c>
      <c r="I36" s="26">
        <v>18764</v>
      </c>
      <c r="J36" s="26">
        <v>58659</v>
      </c>
      <c r="K36" s="33">
        <v>3.1261458111276914</v>
      </c>
      <c r="L36" s="26">
        <v>87075</v>
      </c>
      <c r="M36" s="26">
        <v>99723</v>
      </c>
      <c r="N36" s="33">
        <v>1.1452540913006029</v>
      </c>
      <c r="O36" s="34">
        <v>62619</v>
      </c>
      <c r="P36" s="34">
        <v>52809</v>
      </c>
      <c r="Q36" s="33">
        <v>0.84333828390744026</v>
      </c>
      <c r="R36" s="30">
        <v>149694</v>
      </c>
      <c r="S36" s="30">
        <v>152532</v>
      </c>
      <c r="T36" s="33">
        <v>1.0189586756984248</v>
      </c>
    </row>
    <row r="37" spans="1:20">
      <c r="A37" s="30">
        <v>27</v>
      </c>
      <c r="B37" s="28" t="s">
        <v>40</v>
      </c>
      <c r="C37" s="26">
        <v>64080</v>
      </c>
      <c r="D37" s="26">
        <v>82431</v>
      </c>
      <c r="E37" s="33">
        <v>1.286376404494382</v>
      </c>
      <c r="F37" s="26">
        <v>56443</v>
      </c>
      <c r="G37" s="26">
        <v>164180</v>
      </c>
      <c r="H37" s="33">
        <v>2.9087752245628331</v>
      </c>
      <c r="I37" s="26">
        <v>21547</v>
      </c>
      <c r="J37" s="26">
        <v>560</v>
      </c>
      <c r="K37" s="33">
        <v>2.5989696941569593E-2</v>
      </c>
      <c r="L37" s="26">
        <v>142070</v>
      </c>
      <c r="M37" s="26">
        <v>247171</v>
      </c>
      <c r="N37" s="33">
        <v>1.7397832054620961</v>
      </c>
      <c r="O37" s="34">
        <v>71317</v>
      </c>
      <c r="P37" s="34">
        <v>324324</v>
      </c>
      <c r="Q37" s="33">
        <v>4.5476394127627353</v>
      </c>
      <c r="R37" s="30">
        <v>213387</v>
      </c>
      <c r="S37" s="30">
        <v>571495</v>
      </c>
      <c r="T37" s="33">
        <v>2.6782090755294372</v>
      </c>
    </row>
    <row r="38" spans="1:20">
      <c r="A38" s="30">
        <v>28</v>
      </c>
      <c r="B38" s="28" t="s">
        <v>41</v>
      </c>
      <c r="C38" s="26">
        <v>29638</v>
      </c>
      <c r="D38" s="26">
        <v>61360</v>
      </c>
      <c r="E38" s="33">
        <v>2.0703151359740875</v>
      </c>
      <c r="F38" s="26">
        <v>55534</v>
      </c>
      <c r="G38" s="26">
        <v>113745</v>
      </c>
      <c r="H38" s="33">
        <v>2.0482047034249287</v>
      </c>
      <c r="I38" s="26">
        <v>4928</v>
      </c>
      <c r="J38" s="26">
        <v>0</v>
      </c>
      <c r="K38" s="33">
        <v>0</v>
      </c>
      <c r="L38" s="26">
        <v>90100</v>
      </c>
      <c r="M38" s="26">
        <v>175105</v>
      </c>
      <c r="N38" s="33">
        <v>1.9434517203107657</v>
      </c>
      <c r="O38" s="34">
        <v>13916</v>
      </c>
      <c r="P38" s="34">
        <v>73734</v>
      </c>
      <c r="Q38" s="33">
        <v>5.2985053176200054</v>
      </c>
      <c r="R38" s="30">
        <v>104016</v>
      </c>
      <c r="S38" s="30">
        <v>248839</v>
      </c>
      <c r="T38" s="33">
        <v>2.3923146439009382</v>
      </c>
    </row>
    <row r="39" spans="1:20">
      <c r="A39" s="30">
        <v>29</v>
      </c>
      <c r="B39" s="28" t="s">
        <v>42</v>
      </c>
      <c r="C39" s="26">
        <v>0</v>
      </c>
      <c r="D39" s="26">
        <v>0</v>
      </c>
      <c r="E39" s="33" t="s">
        <v>71</v>
      </c>
      <c r="F39" s="26">
        <v>509</v>
      </c>
      <c r="G39" s="26">
        <v>59</v>
      </c>
      <c r="H39" s="33">
        <v>0.11591355599214145</v>
      </c>
      <c r="I39" s="26">
        <v>370</v>
      </c>
      <c r="J39" s="26">
        <v>17</v>
      </c>
      <c r="K39" s="33">
        <v>4.5945945945945948E-2</v>
      </c>
      <c r="L39" s="26">
        <v>879</v>
      </c>
      <c r="M39" s="26">
        <v>76</v>
      </c>
      <c r="N39" s="33">
        <v>8.6461888509670085E-2</v>
      </c>
      <c r="O39" s="34">
        <v>870</v>
      </c>
      <c r="P39" s="34">
        <v>204</v>
      </c>
      <c r="Q39" s="33">
        <v>0.23448275862068965</v>
      </c>
      <c r="R39" s="30">
        <v>1749</v>
      </c>
      <c r="S39" s="30">
        <v>280</v>
      </c>
      <c r="T39" s="33">
        <v>0.16009148084619781</v>
      </c>
    </row>
    <row r="40" spans="1:20">
      <c r="A40" s="30">
        <v>30</v>
      </c>
      <c r="B40" s="28" t="s">
        <v>43</v>
      </c>
      <c r="C40" s="26">
        <v>9477</v>
      </c>
      <c r="D40" s="26">
        <v>8401</v>
      </c>
      <c r="E40" s="33">
        <v>0.88646196053603465</v>
      </c>
      <c r="F40" s="26">
        <v>5475</v>
      </c>
      <c r="G40" s="26">
        <v>2777</v>
      </c>
      <c r="H40" s="33">
        <v>0.50721461187214611</v>
      </c>
      <c r="I40" s="26">
        <v>2468</v>
      </c>
      <c r="J40" s="26">
        <v>0</v>
      </c>
      <c r="K40" s="33">
        <v>0</v>
      </c>
      <c r="L40" s="26">
        <v>17420</v>
      </c>
      <c r="M40" s="26">
        <v>11178</v>
      </c>
      <c r="N40" s="33">
        <v>0.64167623421354769</v>
      </c>
      <c r="O40" s="34">
        <v>7828</v>
      </c>
      <c r="P40" s="34">
        <v>822</v>
      </c>
      <c r="Q40" s="33">
        <v>0.10500766479305058</v>
      </c>
      <c r="R40" s="30">
        <v>25248</v>
      </c>
      <c r="S40" s="30">
        <v>12000</v>
      </c>
      <c r="T40" s="33">
        <v>0.47528517110266161</v>
      </c>
    </row>
    <row r="41" spans="1:20">
      <c r="A41" s="30">
        <v>31</v>
      </c>
      <c r="B41" s="28" t="s">
        <v>44</v>
      </c>
      <c r="C41" s="26">
        <v>1841</v>
      </c>
      <c r="D41" s="26">
        <v>3980</v>
      </c>
      <c r="E41" s="33">
        <v>2.1618685497012495</v>
      </c>
      <c r="F41" s="26">
        <v>846</v>
      </c>
      <c r="G41" s="26">
        <v>5316</v>
      </c>
      <c r="H41" s="33">
        <v>6.2836879432624118</v>
      </c>
      <c r="I41" s="26">
        <v>742</v>
      </c>
      <c r="J41" s="26">
        <v>0</v>
      </c>
      <c r="K41" s="33">
        <v>0</v>
      </c>
      <c r="L41" s="26">
        <v>3429</v>
      </c>
      <c r="M41" s="26">
        <v>9296</v>
      </c>
      <c r="N41" s="33">
        <v>2.7109944590259549</v>
      </c>
      <c r="O41" s="34">
        <v>1739</v>
      </c>
      <c r="P41" s="34">
        <v>3967</v>
      </c>
      <c r="Q41" s="33">
        <v>2.2811960897067278</v>
      </c>
      <c r="R41" s="30">
        <v>5168</v>
      </c>
      <c r="S41" s="30">
        <v>13263</v>
      </c>
      <c r="T41" s="33">
        <v>2.5663699690402475</v>
      </c>
    </row>
    <row r="42" spans="1:20">
      <c r="A42" s="30">
        <v>32</v>
      </c>
      <c r="B42" s="28" t="s">
        <v>45</v>
      </c>
      <c r="C42" s="26">
        <v>131058</v>
      </c>
      <c r="D42" s="26">
        <v>342094</v>
      </c>
      <c r="E42" s="33">
        <v>2.6102488974347238</v>
      </c>
      <c r="F42" s="26">
        <v>78177</v>
      </c>
      <c r="G42" s="26">
        <v>257537</v>
      </c>
      <c r="H42" s="33">
        <v>3.2942809266152451</v>
      </c>
      <c r="I42" s="26">
        <v>18327</v>
      </c>
      <c r="J42" s="26">
        <v>3095</v>
      </c>
      <c r="K42" s="33">
        <v>0.16887652097997491</v>
      </c>
      <c r="L42" s="26">
        <v>227562</v>
      </c>
      <c r="M42" s="26">
        <v>602726</v>
      </c>
      <c r="N42" s="33">
        <v>2.6486232323498653</v>
      </c>
      <c r="O42" s="34">
        <v>65227</v>
      </c>
      <c r="P42" s="34">
        <v>5610</v>
      </c>
      <c r="Q42" s="33">
        <v>8.60073282536373E-2</v>
      </c>
      <c r="R42" s="30">
        <v>292789</v>
      </c>
      <c r="S42" s="30">
        <v>608336</v>
      </c>
      <c r="T42" s="33">
        <v>2.0777283299577514</v>
      </c>
    </row>
    <row r="43" spans="1:20">
      <c r="A43" s="30">
        <v>33</v>
      </c>
      <c r="B43" s="28" t="s">
        <v>46</v>
      </c>
      <c r="C43" s="26">
        <v>0</v>
      </c>
      <c r="D43" s="26">
        <v>0</v>
      </c>
      <c r="E43" s="33" t="s">
        <v>71</v>
      </c>
      <c r="F43" s="26">
        <v>1000</v>
      </c>
      <c r="G43" s="26">
        <v>0</v>
      </c>
      <c r="H43" s="33">
        <v>0</v>
      </c>
      <c r="I43" s="26">
        <v>0</v>
      </c>
      <c r="J43" s="26">
        <v>0</v>
      </c>
      <c r="K43" s="33" t="s">
        <v>71</v>
      </c>
      <c r="L43" s="26">
        <v>1000</v>
      </c>
      <c r="M43" s="26">
        <v>0</v>
      </c>
      <c r="N43" s="33">
        <v>0</v>
      </c>
      <c r="O43" s="34">
        <v>0</v>
      </c>
      <c r="P43" s="34">
        <v>0</v>
      </c>
      <c r="Q43" s="33" t="s">
        <v>71</v>
      </c>
      <c r="R43" s="30">
        <v>1000</v>
      </c>
      <c r="S43" s="30">
        <v>0</v>
      </c>
      <c r="T43" s="33">
        <v>0</v>
      </c>
    </row>
    <row r="44" spans="1:20">
      <c r="A44" s="30"/>
      <c r="B44" s="28" t="s">
        <v>47</v>
      </c>
      <c r="C44" s="26">
        <v>299816</v>
      </c>
      <c r="D44" s="26">
        <v>553994</v>
      </c>
      <c r="E44" s="33">
        <v>1.8477799717159857</v>
      </c>
      <c r="F44" s="26">
        <v>307058</v>
      </c>
      <c r="G44" s="26">
        <v>699587</v>
      </c>
      <c r="H44" s="33">
        <v>2.2783545779624697</v>
      </c>
      <c r="I44" s="26">
        <v>91411</v>
      </c>
      <c r="J44" s="26">
        <v>66232</v>
      </c>
      <c r="K44" s="33">
        <v>0.72455174978941261</v>
      </c>
      <c r="L44" s="26">
        <v>698285</v>
      </c>
      <c r="M44" s="26">
        <v>1319813</v>
      </c>
      <c r="N44" s="33">
        <v>1.8900778335493387</v>
      </c>
      <c r="O44" s="26">
        <v>299180</v>
      </c>
      <c r="P44" s="26">
        <v>900740</v>
      </c>
      <c r="Q44" s="33">
        <v>3.0106959021324955</v>
      </c>
      <c r="R44" s="30">
        <v>997465</v>
      </c>
      <c r="S44" s="30">
        <v>2220553</v>
      </c>
      <c r="T44" s="33">
        <v>2.2261964078940113</v>
      </c>
    </row>
    <row r="45" spans="1:20">
      <c r="A45" s="40" t="s">
        <v>48</v>
      </c>
      <c r="B45" s="41"/>
      <c r="C45" s="26">
        <v>3597537</v>
      </c>
      <c r="D45" s="26">
        <v>2173426</v>
      </c>
      <c r="E45" s="33">
        <v>0.60414277879560374</v>
      </c>
      <c r="F45" s="26">
        <v>1776848</v>
      </c>
      <c r="G45" s="26">
        <v>2126556</v>
      </c>
      <c r="H45" s="33">
        <v>1.1968136835565</v>
      </c>
      <c r="I45" s="26">
        <v>1096116</v>
      </c>
      <c r="J45" s="26">
        <v>733477</v>
      </c>
      <c r="K45" s="33">
        <v>0.66916001591072483</v>
      </c>
      <c r="L45" s="26">
        <v>6470501</v>
      </c>
      <c r="M45" s="26">
        <v>5033459</v>
      </c>
      <c r="N45" s="33">
        <v>0.77790869671452023</v>
      </c>
      <c r="O45" s="26">
        <v>3662603</v>
      </c>
      <c r="P45" s="26">
        <v>3289100</v>
      </c>
      <c r="Q45" s="33">
        <v>0.89802252660198223</v>
      </c>
      <c r="R45" s="30">
        <v>10133104</v>
      </c>
      <c r="S45" s="30">
        <v>8322559</v>
      </c>
      <c r="T45" s="33">
        <v>0.82132375232702637</v>
      </c>
    </row>
    <row r="46" spans="1:20">
      <c r="A46" s="30"/>
      <c r="B46" s="30" t="s">
        <v>49</v>
      </c>
      <c r="C46" s="26"/>
      <c r="D46" s="26"/>
      <c r="E46" s="33"/>
      <c r="F46" s="26"/>
      <c r="G46" s="26"/>
      <c r="H46" s="33"/>
      <c r="I46" s="26"/>
      <c r="J46" s="26"/>
      <c r="K46" s="33"/>
      <c r="L46" s="26"/>
      <c r="M46" s="26"/>
      <c r="N46" s="33"/>
      <c r="O46" s="34"/>
      <c r="P46" s="34"/>
      <c r="Q46" s="33"/>
      <c r="R46" s="30"/>
      <c r="S46" s="30"/>
      <c r="T46" s="33"/>
    </row>
    <row r="47" spans="1:20">
      <c r="A47" s="30">
        <v>34</v>
      </c>
      <c r="B47" s="28" t="s">
        <v>50</v>
      </c>
      <c r="C47" s="26">
        <v>197963</v>
      </c>
      <c r="D47" s="26">
        <v>279986</v>
      </c>
      <c r="E47" s="33">
        <v>1.4143350019953222</v>
      </c>
      <c r="F47" s="26">
        <v>0</v>
      </c>
      <c r="G47" s="26">
        <v>0</v>
      </c>
      <c r="H47" s="33" t="s">
        <v>71</v>
      </c>
      <c r="I47" s="26">
        <v>0</v>
      </c>
      <c r="J47" s="26">
        <v>378</v>
      </c>
      <c r="K47" s="33" t="s">
        <v>71</v>
      </c>
      <c r="L47" s="26">
        <v>197963</v>
      </c>
      <c r="M47" s="26">
        <v>280364</v>
      </c>
      <c r="N47" s="33">
        <v>1.4162444497204023</v>
      </c>
      <c r="O47" s="34">
        <v>0</v>
      </c>
      <c r="P47" s="34">
        <v>1756</v>
      </c>
      <c r="Q47" s="33" t="s">
        <v>71</v>
      </c>
      <c r="R47" s="30">
        <v>197963</v>
      </c>
      <c r="S47" s="30">
        <v>282120</v>
      </c>
      <c r="T47" s="33">
        <v>1.4251147941787101</v>
      </c>
    </row>
    <row r="48" spans="1:20">
      <c r="A48" s="42" t="s">
        <v>51</v>
      </c>
      <c r="B48" s="42" t="s">
        <v>52</v>
      </c>
      <c r="C48" s="26">
        <v>197963</v>
      </c>
      <c r="D48" s="26">
        <v>279986</v>
      </c>
      <c r="E48" s="33">
        <v>1.4143350019953222</v>
      </c>
      <c r="F48" s="26">
        <v>0</v>
      </c>
      <c r="G48" s="26">
        <v>0</v>
      </c>
      <c r="H48" s="33" t="s">
        <v>71</v>
      </c>
      <c r="I48" s="26">
        <v>0</v>
      </c>
      <c r="J48" s="26">
        <v>378</v>
      </c>
      <c r="K48" s="33" t="s">
        <v>71</v>
      </c>
      <c r="L48" s="26">
        <v>197963</v>
      </c>
      <c r="M48" s="26">
        <v>280364</v>
      </c>
      <c r="N48" s="33">
        <v>1.4162444497204023</v>
      </c>
      <c r="O48" s="26">
        <v>0</v>
      </c>
      <c r="P48" s="26">
        <v>1756</v>
      </c>
      <c r="Q48" s="33" t="s">
        <v>71</v>
      </c>
      <c r="R48" s="30">
        <v>197963</v>
      </c>
      <c r="S48" s="30">
        <v>282120</v>
      </c>
      <c r="T48" s="33">
        <v>1.4251147941787101</v>
      </c>
    </row>
    <row r="49" spans="1:20">
      <c r="A49" s="30"/>
      <c r="B49" s="30" t="s">
        <v>53</v>
      </c>
      <c r="C49" s="26"/>
      <c r="D49" s="26"/>
      <c r="E49" s="33"/>
      <c r="F49" s="26"/>
      <c r="G49" s="26"/>
      <c r="H49" s="33"/>
      <c r="I49" s="26"/>
      <c r="J49" s="26"/>
      <c r="K49" s="33"/>
      <c r="L49" s="26"/>
      <c r="M49" s="26"/>
      <c r="N49" s="33"/>
      <c r="O49" s="34"/>
      <c r="P49" s="34"/>
      <c r="Q49" s="33"/>
      <c r="R49" s="30">
        <v>0</v>
      </c>
      <c r="S49" s="30">
        <v>0</v>
      </c>
      <c r="T49" s="33"/>
    </row>
    <row r="50" spans="1:20">
      <c r="A50" s="30">
        <v>35</v>
      </c>
      <c r="B50" s="28" t="s">
        <v>54</v>
      </c>
      <c r="C50" s="26">
        <v>1080166</v>
      </c>
      <c r="D50" s="26">
        <v>898253</v>
      </c>
      <c r="E50" s="33">
        <v>0.83158792259708225</v>
      </c>
      <c r="F50" s="26">
        <v>114829</v>
      </c>
      <c r="G50" s="26">
        <v>96856</v>
      </c>
      <c r="H50" s="33">
        <v>0.84348030549774011</v>
      </c>
      <c r="I50" s="26">
        <v>127047</v>
      </c>
      <c r="J50" s="26">
        <v>75651</v>
      </c>
      <c r="K50" s="33">
        <v>0.59545679945217123</v>
      </c>
      <c r="L50" s="26">
        <v>1322042</v>
      </c>
      <c r="M50" s="26">
        <v>1070760</v>
      </c>
      <c r="N50" s="33">
        <v>0.80992888274351349</v>
      </c>
      <c r="O50" s="34">
        <v>18799</v>
      </c>
      <c r="P50" s="34">
        <v>18984</v>
      </c>
      <c r="Q50" s="33">
        <v>1.0098409489866482</v>
      </c>
      <c r="R50" s="30">
        <v>1340841</v>
      </c>
      <c r="S50" s="30">
        <v>1089744</v>
      </c>
      <c r="T50" s="33">
        <v>0.8127317109187443</v>
      </c>
    </row>
    <row r="51" spans="1:20" hidden="1">
      <c r="A51" s="30">
        <v>36</v>
      </c>
      <c r="B51" s="28" t="s">
        <v>55</v>
      </c>
      <c r="C51" s="26">
        <v>0</v>
      </c>
      <c r="D51" s="26">
        <v>0</v>
      </c>
      <c r="E51" s="33" t="s">
        <v>71</v>
      </c>
      <c r="F51" s="26">
        <v>0</v>
      </c>
      <c r="G51" s="26">
        <v>0</v>
      </c>
      <c r="H51" s="33" t="s">
        <v>71</v>
      </c>
      <c r="I51" s="26">
        <v>0</v>
      </c>
      <c r="J51" s="26">
        <v>0</v>
      </c>
      <c r="K51" s="33" t="s">
        <v>71</v>
      </c>
      <c r="L51" s="26">
        <v>0</v>
      </c>
      <c r="M51" s="26">
        <v>0</v>
      </c>
      <c r="N51" s="33" t="s">
        <v>71</v>
      </c>
      <c r="O51" s="34">
        <v>0</v>
      </c>
      <c r="P51" s="34">
        <v>0</v>
      </c>
      <c r="Q51" s="33" t="s">
        <v>71</v>
      </c>
      <c r="R51" s="30">
        <v>0</v>
      </c>
      <c r="S51" s="30">
        <v>0</v>
      </c>
      <c r="T51" s="33" t="s">
        <v>71</v>
      </c>
    </row>
    <row r="52" spans="1:20">
      <c r="A52" s="30">
        <v>36</v>
      </c>
      <c r="B52" s="28" t="s">
        <v>56</v>
      </c>
      <c r="C52" s="26">
        <v>1124334</v>
      </c>
      <c r="D52" s="26">
        <v>828154</v>
      </c>
      <c r="E52" s="33">
        <v>0.73657294006940999</v>
      </c>
      <c r="F52" s="26">
        <v>83123</v>
      </c>
      <c r="G52" s="26">
        <v>63882</v>
      </c>
      <c r="H52" s="33">
        <v>0.7685237539549824</v>
      </c>
      <c r="I52" s="26">
        <v>76837</v>
      </c>
      <c r="J52" s="26">
        <v>39146</v>
      </c>
      <c r="K52" s="33">
        <v>0.50946809479807909</v>
      </c>
      <c r="L52" s="26">
        <v>1284294</v>
      </c>
      <c r="M52" s="26">
        <v>931182</v>
      </c>
      <c r="N52" s="33">
        <v>0.7250536092203187</v>
      </c>
      <c r="O52" s="34">
        <v>18598</v>
      </c>
      <c r="P52" s="34">
        <v>52089</v>
      </c>
      <c r="Q52" s="33">
        <v>2.800785030648457</v>
      </c>
      <c r="R52" s="30">
        <v>1302892</v>
      </c>
      <c r="S52" s="30">
        <v>983271</v>
      </c>
      <c r="T52" s="33">
        <v>0.75468342732935656</v>
      </c>
    </row>
    <row r="53" spans="1:20">
      <c r="A53" s="42" t="s">
        <v>57</v>
      </c>
      <c r="B53" s="42"/>
      <c r="C53" s="26">
        <v>2204500</v>
      </c>
      <c r="D53" s="26">
        <v>1726407</v>
      </c>
      <c r="E53" s="33">
        <v>0.78312860058970291</v>
      </c>
      <c r="F53" s="26">
        <v>197952</v>
      </c>
      <c r="G53" s="26">
        <v>160738</v>
      </c>
      <c r="H53" s="33">
        <v>0.81200493048819911</v>
      </c>
      <c r="I53" s="26">
        <v>203884</v>
      </c>
      <c r="J53" s="26">
        <v>114797</v>
      </c>
      <c r="K53" s="33">
        <v>0.56305055816052263</v>
      </c>
      <c r="L53" s="26">
        <v>2606336</v>
      </c>
      <c r="M53" s="26">
        <v>2001942</v>
      </c>
      <c r="N53" s="33">
        <v>0.76810587736961011</v>
      </c>
      <c r="O53" s="26">
        <v>37397</v>
      </c>
      <c r="P53" s="26">
        <v>71073</v>
      </c>
      <c r="Q53" s="33">
        <v>1.9005000401101693</v>
      </c>
      <c r="R53" s="30">
        <v>2643733</v>
      </c>
      <c r="S53" s="30">
        <v>2073015</v>
      </c>
      <c r="T53" s="33">
        <v>0.78412419105862807</v>
      </c>
    </row>
    <row r="54" spans="1:20">
      <c r="A54" s="40" t="s">
        <v>58</v>
      </c>
      <c r="B54" s="41"/>
      <c r="C54" s="26"/>
      <c r="D54" s="26"/>
      <c r="E54" s="33"/>
      <c r="F54" s="26"/>
      <c r="G54" s="26"/>
      <c r="H54" s="33"/>
      <c r="I54" s="26"/>
      <c r="J54" s="26"/>
      <c r="K54" s="33"/>
      <c r="L54" s="26"/>
      <c r="M54" s="26"/>
      <c r="N54" s="33"/>
      <c r="O54" s="26"/>
      <c r="P54" s="26"/>
      <c r="Q54" s="33"/>
      <c r="R54" s="30"/>
      <c r="S54" s="30"/>
      <c r="T54" s="33"/>
    </row>
    <row r="55" spans="1:20">
      <c r="A55" s="30">
        <v>37</v>
      </c>
      <c r="B55" s="28" t="s">
        <v>59</v>
      </c>
      <c r="C55" s="26">
        <v>0</v>
      </c>
      <c r="D55" s="26">
        <v>141290</v>
      </c>
      <c r="E55" s="33" t="s">
        <v>71</v>
      </c>
      <c r="F55" s="26">
        <v>24400</v>
      </c>
      <c r="G55" s="26">
        <v>70000</v>
      </c>
      <c r="H55" s="33">
        <v>2.8688524590163933</v>
      </c>
      <c r="I55" s="26">
        <v>0</v>
      </c>
      <c r="J55" s="26">
        <v>915</v>
      </c>
      <c r="K55" s="33" t="s">
        <v>71</v>
      </c>
      <c r="L55" s="26">
        <v>24400</v>
      </c>
      <c r="M55" s="26">
        <v>212205</v>
      </c>
      <c r="N55" s="33">
        <v>8.6969262295081968</v>
      </c>
      <c r="O55" s="26">
        <v>0</v>
      </c>
      <c r="P55" s="26">
        <v>859</v>
      </c>
      <c r="Q55" s="33" t="s">
        <v>71</v>
      </c>
      <c r="R55" s="30">
        <v>24400</v>
      </c>
      <c r="S55" s="30">
        <v>213064</v>
      </c>
      <c r="T55" s="33">
        <v>8.7321311475409829</v>
      </c>
    </row>
    <row r="56" spans="1:20">
      <c r="A56" s="30">
        <v>38</v>
      </c>
      <c r="B56" s="28" t="s">
        <v>60</v>
      </c>
      <c r="C56" s="26">
        <v>0</v>
      </c>
      <c r="D56" s="26">
        <v>40970</v>
      </c>
      <c r="E56" s="33" t="s">
        <v>71</v>
      </c>
      <c r="F56" s="26">
        <v>800</v>
      </c>
      <c r="G56" s="26">
        <v>2844</v>
      </c>
      <c r="H56" s="33">
        <v>3.5550000000000002</v>
      </c>
      <c r="I56" s="26">
        <v>0</v>
      </c>
      <c r="J56" s="26">
        <v>17646</v>
      </c>
      <c r="K56" s="33" t="s">
        <v>71</v>
      </c>
      <c r="L56" s="26">
        <v>800</v>
      </c>
      <c r="M56" s="26">
        <v>61460</v>
      </c>
      <c r="N56" s="33">
        <v>76.825000000000003</v>
      </c>
      <c r="O56" s="26">
        <v>0</v>
      </c>
      <c r="P56" s="26">
        <v>6019</v>
      </c>
      <c r="Q56" s="33" t="s">
        <v>71</v>
      </c>
      <c r="R56" s="30">
        <v>800</v>
      </c>
      <c r="S56" s="30">
        <v>67479</v>
      </c>
      <c r="T56" s="33">
        <v>84.348749999999995</v>
      </c>
    </row>
    <row r="57" spans="1:20">
      <c r="A57" s="30"/>
      <c r="B57" s="30" t="s">
        <v>61</v>
      </c>
      <c r="C57" s="26">
        <v>0</v>
      </c>
      <c r="D57" s="26">
        <v>182260</v>
      </c>
      <c r="E57" s="33" t="s">
        <v>71</v>
      </c>
      <c r="F57" s="26">
        <v>25200</v>
      </c>
      <c r="G57" s="26">
        <v>72844</v>
      </c>
      <c r="H57" s="33">
        <v>2.8906349206349207</v>
      </c>
      <c r="I57" s="26">
        <v>0</v>
      </c>
      <c r="J57" s="26">
        <v>18561</v>
      </c>
      <c r="K57" s="33" t="s">
        <v>71</v>
      </c>
      <c r="L57" s="26">
        <v>25200</v>
      </c>
      <c r="M57" s="26">
        <v>273665</v>
      </c>
      <c r="N57" s="33">
        <v>10.859722222222222</v>
      </c>
      <c r="O57" s="26">
        <v>0</v>
      </c>
      <c r="P57" s="26">
        <v>6878</v>
      </c>
      <c r="Q57" s="33" t="s">
        <v>71</v>
      </c>
      <c r="R57" s="30">
        <v>25200</v>
      </c>
      <c r="S57" s="30">
        <v>280543</v>
      </c>
      <c r="T57" s="33">
        <v>11.132658730158731</v>
      </c>
    </row>
    <row r="58" spans="1:20">
      <c r="A58" s="43" t="s">
        <v>62</v>
      </c>
      <c r="B58" s="43"/>
      <c r="C58" s="26">
        <v>6000000</v>
      </c>
      <c r="D58" s="26">
        <v>4362079</v>
      </c>
      <c r="E58" s="33">
        <v>0.72701316666666671</v>
      </c>
      <c r="F58" s="26">
        <v>2000000</v>
      </c>
      <c r="G58" s="26">
        <v>2360138</v>
      </c>
      <c r="H58" s="33">
        <v>1.180069</v>
      </c>
      <c r="I58" s="26">
        <v>1300000</v>
      </c>
      <c r="J58" s="26">
        <v>867213</v>
      </c>
      <c r="K58" s="33">
        <v>0.66708692307692308</v>
      </c>
      <c r="L58" s="26">
        <v>9300000</v>
      </c>
      <c r="M58" s="26">
        <v>7589430</v>
      </c>
      <c r="N58" s="33">
        <v>0.81606774193548393</v>
      </c>
      <c r="O58" s="26">
        <v>3700000</v>
      </c>
      <c r="P58" s="26">
        <v>3368807</v>
      </c>
      <c r="Q58" s="33">
        <v>0.91048837837837837</v>
      </c>
      <c r="R58" s="30">
        <v>13000000</v>
      </c>
      <c r="S58" s="30">
        <v>10958237</v>
      </c>
      <c r="T58" s="33">
        <v>0.84294130769230768</v>
      </c>
    </row>
  </sheetData>
  <mergeCells count="17">
    <mergeCell ref="A54:B54"/>
    <mergeCell ref="A45:B45"/>
    <mergeCell ref="A48:B48"/>
    <mergeCell ref="A53:B53"/>
    <mergeCell ref="A58:B58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70866141732283505" right="0.511811023622047" top="0.60433070899999997" bottom="0.15748031496063" header="0.31496062992126" footer="0.31496062992126"/>
  <pageSetup paperSize="9"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"/>
  <sheetViews>
    <sheetView topLeftCell="A31" workbookViewId="0">
      <selection activeCell="B51" sqref="B51"/>
    </sheetView>
  </sheetViews>
  <sheetFormatPr defaultRowHeight="15"/>
  <cols>
    <col min="1" max="1" width="5.42578125" customWidth="1"/>
    <col min="2" max="2" width="24" customWidth="1"/>
    <col min="3" max="10" width="12.85546875" customWidth="1"/>
  </cols>
  <sheetData>
    <row r="1" spans="1:10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8.75">
      <c r="A3" s="46" t="str">
        <f>ACP!A3</f>
        <v>BANK WISE PERFORMANCE UNDER  ANNUAL CREDIT PLAN AS ON 31.03.2019</v>
      </c>
      <c r="B3" s="47"/>
      <c r="C3" s="47"/>
      <c r="D3" s="47"/>
      <c r="E3" s="47"/>
      <c r="F3" s="47"/>
      <c r="G3" s="47"/>
      <c r="H3" s="47"/>
      <c r="I3" s="47"/>
      <c r="J3" s="48"/>
    </row>
    <row r="4" spans="1:10" ht="18.75">
      <c r="A4" s="49" t="s">
        <v>63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45" customHeight="1">
      <c r="A5" s="16" t="s">
        <v>2</v>
      </c>
      <c r="B5" s="17" t="s">
        <v>64</v>
      </c>
      <c r="C5" s="51" t="s">
        <v>65</v>
      </c>
      <c r="D5" s="51"/>
      <c r="E5" s="51"/>
      <c r="F5" s="50" t="s">
        <v>66</v>
      </c>
      <c r="G5" s="50"/>
      <c r="H5" s="50"/>
      <c r="I5" s="50" t="s">
        <v>67</v>
      </c>
      <c r="J5" s="50"/>
    </row>
    <row r="6" spans="1:10">
      <c r="A6" s="16"/>
      <c r="B6" s="17"/>
      <c r="C6" s="16" t="s">
        <v>9</v>
      </c>
      <c r="D6" s="16" t="s">
        <v>10</v>
      </c>
      <c r="E6" s="17" t="s">
        <v>11</v>
      </c>
      <c r="F6" s="16" t="s">
        <v>9</v>
      </c>
      <c r="G6" s="16" t="s">
        <v>10</v>
      </c>
      <c r="H6" s="17" t="s">
        <v>11</v>
      </c>
      <c r="I6" s="17" t="s">
        <v>68</v>
      </c>
      <c r="J6" s="3" t="s">
        <v>10</v>
      </c>
    </row>
    <row r="7" spans="1:10">
      <c r="A7" s="18"/>
      <c r="B7" s="18" t="s">
        <v>12</v>
      </c>
      <c r="C7" s="19"/>
      <c r="D7" s="19"/>
      <c r="E7" s="19"/>
      <c r="F7" s="19"/>
      <c r="G7" s="19"/>
      <c r="H7" s="19"/>
      <c r="I7" s="19"/>
      <c r="J7" s="19"/>
    </row>
    <row r="8" spans="1:10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2176836</v>
      </c>
      <c r="G8" s="4">
        <f>ACP!S8</f>
        <v>1760397</v>
      </c>
      <c r="H8" s="5">
        <f t="shared" ref="H8:H55" si="1">SUM(G8/F8)</f>
        <v>0.80869528067341778</v>
      </c>
      <c r="I8" s="6" t="e">
        <f>(F8-C8)/C8</f>
        <v>#DIV/0!</v>
      </c>
      <c r="J8" s="6" t="e">
        <f>(G8-D8)/D8</f>
        <v>#DIV/0!</v>
      </c>
    </row>
    <row r="9" spans="1:10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1077349</v>
      </c>
      <c r="G9" s="4">
        <f>ACP!S9</f>
        <v>435169</v>
      </c>
      <c r="H9" s="5">
        <f t="shared" si="1"/>
        <v>0.40392574736691639</v>
      </c>
      <c r="I9" s="6" t="e">
        <f t="shared" ref="I9:J55" si="2">(F9-C9)/C9</f>
        <v>#DIV/0!</v>
      </c>
      <c r="J9" s="6" t="e">
        <f t="shared" si="2"/>
        <v>#DIV/0!</v>
      </c>
    </row>
    <row r="10" spans="1:10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1428337</v>
      </c>
      <c r="G10" s="4">
        <f>ACP!S10</f>
        <v>1136665</v>
      </c>
      <c r="H10" s="5">
        <f t="shared" si="1"/>
        <v>0.7957960901383917</v>
      </c>
      <c r="I10" s="6" t="e">
        <f t="shared" si="2"/>
        <v>#DIV/0!</v>
      </c>
      <c r="J10" s="6" t="e">
        <f t="shared" si="2"/>
        <v>#DIV/0!</v>
      </c>
    </row>
    <row r="11" spans="1:10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499351</v>
      </c>
      <c r="G11" s="4">
        <f>ACP!S11</f>
        <v>396314</v>
      </c>
      <c r="H11" s="5">
        <f t="shared" si="1"/>
        <v>0.79365816830245661</v>
      </c>
      <c r="I11" s="6" t="e">
        <f t="shared" si="2"/>
        <v>#DIV/0!</v>
      </c>
      <c r="J11" s="6" t="e">
        <f t="shared" si="2"/>
        <v>#DIV/0!</v>
      </c>
    </row>
    <row r="12" spans="1:10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534587</v>
      </c>
      <c r="G12" s="4">
        <f>ACP!S12</f>
        <v>323156</v>
      </c>
      <c r="H12" s="5">
        <f t="shared" si="1"/>
        <v>0.60449655528473378</v>
      </c>
      <c r="I12" s="6" t="e">
        <f t="shared" si="2"/>
        <v>#DIV/0!</v>
      </c>
      <c r="J12" s="6" t="e">
        <f t="shared" si="2"/>
        <v>#DIV/0!</v>
      </c>
    </row>
    <row r="13" spans="1:10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558573</v>
      </c>
      <c r="G13" s="4">
        <f>ACP!S13</f>
        <v>436027</v>
      </c>
      <c r="H13" s="5">
        <f t="shared" si="1"/>
        <v>0.78060880135631328</v>
      </c>
      <c r="I13" s="6" t="e">
        <f t="shared" si="2"/>
        <v>#DIV/0!</v>
      </c>
      <c r="J13" s="6" t="e">
        <f t="shared" si="2"/>
        <v>#DIV/0!</v>
      </c>
    </row>
    <row r="14" spans="1:10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331512</v>
      </c>
      <c r="G14" s="4">
        <f>ACP!S14</f>
        <v>209460</v>
      </c>
      <c r="H14" s="5">
        <f t="shared" si="1"/>
        <v>0.63183233186129006</v>
      </c>
      <c r="I14" s="6" t="e">
        <f t="shared" si="2"/>
        <v>#DIV/0!</v>
      </c>
      <c r="J14" s="6" t="e">
        <f t="shared" si="2"/>
        <v>#DIV/0!</v>
      </c>
    </row>
    <row r="15" spans="1:10">
      <c r="A15" s="1"/>
      <c r="B15" s="2" t="s">
        <v>20</v>
      </c>
      <c r="C15" s="5"/>
      <c r="D15" s="5"/>
      <c r="E15" s="5"/>
      <c r="F15" s="4"/>
      <c r="G15" s="4"/>
      <c r="H15" s="5"/>
      <c r="I15" s="5"/>
      <c r="J15" s="5"/>
    </row>
    <row r="16" spans="1:10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792416</v>
      </c>
      <c r="G16" s="4">
        <f>ACP!S16</f>
        <v>475527</v>
      </c>
      <c r="H16" s="5">
        <f t="shared" si="1"/>
        <v>0.60009767596817831</v>
      </c>
      <c r="I16" s="6" t="e">
        <f t="shared" si="2"/>
        <v>#DIV/0!</v>
      </c>
      <c r="J16" s="6" t="e">
        <f t="shared" si="2"/>
        <v>#DIV/0!</v>
      </c>
    </row>
    <row r="17" spans="1:10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557889</v>
      </c>
      <c r="G17" s="4">
        <f>ACP!S17</f>
        <v>373864</v>
      </c>
      <c r="H17" s="5">
        <f t="shared" si="1"/>
        <v>0.67014047597281901</v>
      </c>
      <c r="I17" s="6" t="e">
        <f t="shared" si="2"/>
        <v>#DIV/0!</v>
      </c>
      <c r="J17" s="6" t="e">
        <f t="shared" si="2"/>
        <v>#DIV/0!</v>
      </c>
    </row>
    <row r="18" spans="1:10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74041</v>
      </c>
      <c r="G18" s="4">
        <f>ACP!S18</f>
        <v>27203</v>
      </c>
      <c r="H18" s="5">
        <f t="shared" si="1"/>
        <v>0.36740454612984697</v>
      </c>
      <c r="I18" s="6" t="e">
        <f t="shared" si="2"/>
        <v>#DIV/0!</v>
      </c>
      <c r="J18" s="6" t="e">
        <f t="shared" si="2"/>
        <v>#DIV/0!</v>
      </c>
    </row>
    <row r="19" spans="1:10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23343</v>
      </c>
      <c r="G19" s="4">
        <f>ACP!S19</f>
        <v>10453</v>
      </c>
      <c r="H19" s="5">
        <f t="shared" si="1"/>
        <v>0.44780019706121749</v>
      </c>
      <c r="I19" s="6" t="e">
        <f t="shared" si="2"/>
        <v>#DIV/0!</v>
      </c>
      <c r="J19" s="6" t="e">
        <f t="shared" si="2"/>
        <v>#DIV/0!</v>
      </c>
    </row>
    <row r="20" spans="1:10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79918</v>
      </c>
      <c r="G20" s="4">
        <f>ACP!S20</f>
        <v>7980</v>
      </c>
      <c r="H20" s="5">
        <f t="shared" si="1"/>
        <v>9.9852348657373802E-2</v>
      </c>
      <c r="I20" s="6" t="e">
        <f t="shared" si="2"/>
        <v>#DIV/0!</v>
      </c>
      <c r="J20" s="6" t="e">
        <f t="shared" si="2"/>
        <v>#DIV/0!</v>
      </c>
    </row>
    <row r="21" spans="1:10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86286</v>
      </c>
      <c r="G21" s="4">
        <f>ACP!S21</f>
        <v>30090</v>
      </c>
      <c r="H21" s="5">
        <f t="shared" si="1"/>
        <v>0.3487240108476462</v>
      </c>
      <c r="I21" s="6" t="e">
        <f t="shared" si="2"/>
        <v>#DIV/0!</v>
      </c>
      <c r="J21" s="6" t="e">
        <f t="shared" si="2"/>
        <v>#DIV/0!</v>
      </c>
    </row>
    <row r="22" spans="1:10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130333</v>
      </c>
      <c r="G22" s="4">
        <f>ACP!S22</f>
        <v>70285</v>
      </c>
      <c r="H22" s="5">
        <f t="shared" si="1"/>
        <v>0.53927247895774666</v>
      </c>
      <c r="I22" s="6" t="e">
        <f t="shared" si="2"/>
        <v>#DIV/0!</v>
      </c>
      <c r="J22" s="6" t="e">
        <f t="shared" si="2"/>
        <v>#DIV/0!</v>
      </c>
    </row>
    <row r="23" spans="1:10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126460</v>
      </c>
      <c r="G23" s="4">
        <f>ACP!S23</f>
        <v>97403</v>
      </c>
      <c r="H23" s="5">
        <f t="shared" si="1"/>
        <v>0.77022773999683691</v>
      </c>
      <c r="I23" s="6" t="e">
        <f t="shared" si="2"/>
        <v>#DIV/0!</v>
      </c>
      <c r="J23" s="6" t="e">
        <f t="shared" si="2"/>
        <v>#DIV/0!</v>
      </c>
    </row>
    <row r="24" spans="1:10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101815</v>
      </c>
      <c r="G24" s="4">
        <f>ACP!S24</f>
        <v>25743</v>
      </c>
      <c r="H24" s="5">
        <f t="shared" si="1"/>
        <v>0.25284093699356675</v>
      </c>
      <c r="I24" s="6" t="e">
        <f t="shared" si="2"/>
        <v>#DIV/0!</v>
      </c>
      <c r="J24" s="6" t="e">
        <f t="shared" si="2"/>
        <v>#DIV/0!</v>
      </c>
    </row>
    <row r="25" spans="1:10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23606</v>
      </c>
      <c r="G25" s="4">
        <f>ACP!S25</f>
        <v>16180</v>
      </c>
      <c r="H25" s="5">
        <f t="shared" si="1"/>
        <v>0.68541896128103019</v>
      </c>
      <c r="I25" s="6" t="e">
        <f t="shared" si="2"/>
        <v>#DIV/0!</v>
      </c>
      <c r="J25" s="6" t="e">
        <f t="shared" si="2"/>
        <v>#DIV/0!</v>
      </c>
    </row>
    <row r="26" spans="1:10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118981</v>
      </c>
      <c r="G26" s="4">
        <f>ACP!S26</f>
        <v>55993</v>
      </c>
      <c r="H26" s="5">
        <f t="shared" si="1"/>
        <v>0.47060455030635145</v>
      </c>
      <c r="I26" s="6" t="e">
        <f t="shared" si="2"/>
        <v>#DIV/0!</v>
      </c>
      <c r="J26" s="6" t="e">
        <f t="shared" si="2"/>
        <v>#DIV/0!</v>
      </c>
    </row>
    <row r="27" spans="1:10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215861</v>
      </c>
      <c r="G27" s="4">
        <f>ACP!S27</f>
        <v>92789</v>
      </c>
      <c r="H27" s="5">
        <f t="shared" si="1"/>
        <v>0.42985532356470135</v>
      </c>
      <c r="I27" s="6" t="e">
        <f t="shared" si="2"/>
        <v>#DIV/0!</v>
      </c>
      <c r="J27" s="6" t="e">
        <f t="shared" si="2"/>
        <v>#DIV/0!</v>
      </c>
    </row>
    <row r="28" spans="1:10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67083</v>
      </c>
      <c r="G28" s="4">
        <f>ACP!S28</f>
        <v>35164</v>
      </c>
      <c r="H28" s="5">
        <f t="shared" si="1"/>
        <v>0.52418645558487242</v>
      </c>
      <c r="I28" s="6" t="e">
        <f t="shared" si="2"/>
        <v>#DIV/0!</v>
      </c>
      <c r="J28" s="6" t="e">
        <f t="shared" si="2"/>
        <v>#DIV/0!</v>
      </c>
    </row>
    <row r="29" spans="1:10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131062</v>
      </c>
      <c r="G29" s="4">
        <f>ACP!S29</f>
        <v>86144</v>
      </c>
      <c r="H29" s="5">
        <f t="shared" si="1"/>
        <v>0.65727670873327126</v>
      </c>
      <c r="I29" s="6" t="e">
        <f t="shared" si="2"/>
        <v>#DIV/0!</v>
      </c>
      <c r="J29" s="6" t="e">
        <f t="shared" si="2"/>
        <v>#DIV/0!</v>
      </c>
    </row>
    <row r="30" spans="1:10">
      <c r="A30" s="1"/>
      <c r="B30" s="2" t="e">
        <f>ACP!#REF!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>
      <c r="A31" s="1">
        <v>22</v>
      </c>
      <c r="B31" s="1" t="e">
        <f>ACP!#REF!</f>
        <v>#REF!</v>
      </c>
      <c r="C31" s="4"/>
      <c r="D31" s="4"/>
      <c r="E31" s="5" t="e">
        <f t="shared" si="0"/>
        <v>#DIV/0!</v>
      </c>
      <c r="F31" s="4" t="e">
        <f>ACP!#REF!</f>
        <v>#REF!</v>
      </c>
      <c r="G31" s="4" t="e">
        <f>ACP!#REF!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>
      <c r="A32" s="1">
        <v>23</v>
      </c>
      <c r="B32" s="1" t="e">
        <f>ACP!#REF!</f>
        <v>#REF!</v>
      </c>
      <c r="C32" s="4"/>
      <c r="D32" s="4"/>
      <c r="E32" s="5" t="e">
        <f t="shared" si="0"/>
        <v>#DIV/0!</v>
      </c>
      <c r="F32" s="4" t="e">
        <f>ACP!#REF!</f>
        <v>#REF!</v>
      </c>
      <c r="G32" s="4" t="e">
        <f>ACP!#REF!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>
      <c r="A33" s="1">
        <v>24</v>
      </c>
      <c r="B33" s="1" t="e">
        <f>ACP!#REF!</f>
        <v>#REF!</v>
      </c>
      <c r="C33" s="4"/>
      <c r="D33" s="4"/>
      <c r="E33" s="5" t="e">
        <f>SUM(D33/C33)</f>
        <v>#DIV/0!</v>
      </c>
      <c r="F33" s="4" t="e">
        <f>ACP!#REF!</f>
        <v>#REF!</v>
      </c>
      <c r="G33" s="4" t="e">
        <f>ACP!#REF!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>
      <c r="A34" s="1"/>
      <c r="B34" s="2" t="s">
        <v>20</v>
      </c>
      <c r="C34" s="5"/>
      <c r="D34" s="5"/>
      <c r="E34" s="5"/>
      <c r="F34" s="4"/>
      <c r="G34" s="4"/>
      <c r="H34" s="5"/>
      <c r="I34" s="5"/>
      <c r="J34" s="6"/>
    </row>
    <row r="35" spans="1:10">
      <c r="A35" s="1">
        <v>25</v>
      </c>
      <c r="B35" s="1" t="str">
        <f>ACP!B32</f>
        <v>ICICI  BANK</v>
      </c>
      <c r="C35" s="4"/>
      <c r="D35" s="4"/>
      <c r="E35" s="5" t="e">
        <f t="shared" si="0"/>
        <v>#DIV/0!</v>
      </c>
      <c r="F35" s="4">
        <f>ACP!R32</f>
        <v>183781</v>
      </c>
      <c r="G35" s="4">
        <f>ACP!S32</f>
        <v>599782</v>
      </c>
      <c r="H35" s="5">
        <f t="shared" si="1"/>
        <v>3.2635691393560813</v>
      </c>
      <c r="I35" s="6" t="e">
        <f t="shared" si="2"/>
        <v>#DIV/0!</v>
      </c>
      <c r="J35" s="6" t="e">
        <f t="shared" si="2"/>
        <v>#DIV/0!</v>
      </c>
    </row>
    <row r="36" spans="1:10">
      <c r="A36" s="1">
        <v>26</v>
      </c>
      <c r="B36" s="1" t="str">
        <f>ACP!B33</f>
        <v>FEDERAL BANK</v>
      </c>
      <c r="C36" s="4"/>
      <c r="D36" s="4"/>
      <c r="E36" s="5" t="e">
        <f t="shared" si="0"/>
        <v>#DIV/0!</v>
      </c>
      <c r="F36" s="4">
        <f>ACP!R33</f>
        <v>15460</v>
      </c>
      <c r="G36" s="4">
        <f>ACP!S33</f>
        <v>12189</v>
      </c>
      <c r="H36" s="5">
        <f t="shared" si="1"/>
        <v>0.78842173350582145</v>
      </c>
      <c r="I36" s="6" t="e">
        <f t="shared" si="2"/>
        <v>#DIV/0!</v>
      </c>
      <c r="J36" s="6" t="e">
        <f t="shared" si="2"/>
        <v>#DIV/0!</v>
      </c>
    </row>
    <row r="37" spans="1:10">
      <c r="A37" s="1">
        <v>27</v>
      </c>
      <c r="B37" s="1" t="str">
        <f>ACP!B34</f>
        <v>JAMMU KASHMIR BANK</v>
      </c>
      <c r="C37" s="4"/>
      <c r="D37" s="4"/>
      <c r="E37" s="5" t="e">
        <f t="shared" si="0"/>
        <v>#DIV/0!</v>
      </c>
      <c r="F37" s="4">
        <f>ACP!R34</f>
        <v>2724</v>
      </c>
      <c r="G37" s="4">
        <f>ACP!S34</f>
        <v>1837</v>
      </c>
      <c r="H37" s="5">
        <f t="shared" si="1"/>
        <v>0.67437591776798822</v>
      </c>
      <c r="I37" s="6" t="e">
        <f t="shared" si="2"/>
        <v>#DIV/0!</v>
      </c>
      <c r="J37" s="6" t="e">
        <f t="shared" si="2"/>
        <v>#DIV/0!</v>
      </c>
    </row>
    <row r="38" spans="1:10">
      <c r="A38" s="1">
        <v>28</v>
      </c>
      <c r="B38" s="1" t="str">
        <f>ACP!B35</f>
        <v>SOUTH INDIAN BANK</v>
      </c>
      <c r="C38" s="4"/>
      <c r="D38" s="4"/>
      <c r="E38" s="5" t="e">
        <f t="shared" si="0"/>
        <v>#DIV/0!</v>
      </c>
      <c r="F38" s="4">
        <f>ACP!R35</f>
        <v>2449</v>
      </c>
      <c r="G38" s="4">
        <f>ACP!S35</f>
        <v>0</v>
      </c>
      <c r="H38" s="5">
        <f t="shared" si="1"/>
        <v>0</v>
      </c>
      <c r="I38" s="6" t="e">
        <f t="shared" si="2"/>
        <v>#DIV/0!</v>
      </c>
      <c r="J38" s="6" t="e">
        <f t="shared" si="2"/>
        <v>#DIV/0!</v>
      </c>
    </row>
    <row r="39" spans="1:10">
      <c r="A39" s="1">
        <v>29</v>
      </c>
      <c r="B39" s="1" t="str">
        <f>ACP!B36</f>
        <v>AXIS  BANK</v>
      </c>
      <c r="C39" s="4"/>
      <c r="D39" s="4"/>
      <c r="E39" s="5" t="e">
        <f t="shared" si="0"/>
        <v>#DIV/0!</v>
      </c>
      <c r="F39" s="4">
        <f>ACP!R36</f>
        <v>149694</v>
      </c>
      <c r="G39" s="4">
        <f>ACP!S36</f>
        <v>152532</v>
      </c>
      <c r="H39" s="5">
        <f t="shared" si="1"/>
        <v>1.0189586756984248</v>
      </c>
      <c r="I39" s="6" t="e">
        <f t="shared" si="2"/>
        <v>#DIV/0!</v>
      </c>
      <c r="J39" s="6" t="e">
        <f t="shared" si="2"/>
        <v>#DIV/0!</v>
      </c>
    </row>
    <row r="40" spans="1:10">
      <c r="A40" s="1">
        <v>30</v>
      </c>
      <c r="B40" s="1" t="str">
        <f>ACP!B37</f>
        <v>HDFC BANK</v>
      </c>
      <c r="C40" s="4"/>
      <c r="D40" s="4"/>
      <c r="E40" s="5" t="e">
        <f t="shared" si="0"/>
        <v>#DIV/0!</v>
      </c>
      <c r="F40" s="4">
        <f>ACP!R37</f>
        <v>213387</v>
      </c>
      <c r="G40" s="4">
        <f>ACP!S37</f>
        <v>571495</v>
      </c>
      <c r="H40" s="5">
        <f t="shared" si="1"/>
        <v>2.6782090755294372</v>
      </c>
      <c r="I40" s="6" t="e">
        <f t="shared" si="2"/>
        <v>#DIV/0!</v>
      </c>
      <c r="J40" s="6" t="e">
        <f t="shared" si="2"/>
        <v>#DIV/0!</v>
      </c>
    </row>
    <row r="41" spans="1:10">
      <c r="A41" s="1">
        <v>31</v>
      </c>
      <c r="B41" s="1" t="str">
        <f>ACP!B38</f>
        <v>INDUSIND BANK</v>
      </c>
      <c r="C41" s="4"/>
      <c r="D41" s="4"/>
      <c r="E41" s="5" t="e">
        <f t="shared" si="0"/>
        <v>#DIV/0!</v>
      </c>
      <c r="F41" s="4">
        <f>ACP!R38</f>
        <v>104016</v>
      </c>
      <c r="G41" s="4">
        <f>ACP!S38</f>
        <v>248839</v>
      </c>
      <c r="H41" s="5">
        <f t="shared" si="1"/>
        <v>2.3923146439009382</v>
      </c>
      <c r="I41" s="6" t="e">
        <f t="shared" si="2"/>
        <v>#DIV/0!</v>
      </c>
      <c r="J41" s="6" t="e">
        <f t="shared" si="2"/>
        <v>#DIV/0!</v>
      </c>
    </row>
    <row r="42" spans="1:10">
      <c r="A42" s="1">
        <v>32</v>
      </c>
      <c r="B42" s="1" t="str">
        <f>ACP!B39</f>
        <v>KARNATAKA BANK</v>
      </c>
      <c r="C42" s="4"/>
      <c r="D42" s="4"/>
      <c r="E42" s="5" t="e">
        <f t="shared" si="0"/>
        <v>#DIV/0!</v>
      </c>
      <c r="F42" s="4">
        <f>ACP!R39</f>
        <v>1749</v>
      </c>
      <c r="G42" s="4">
        <f>ACP!S39</f>
        <v>280</v>
      </c>
      <c r="H42" s="5">
        <f t="shared" si="1"/>
        <v>0.16009148084619781</v>
      </c>
      <c r="I42" s="6" t="e">
        <f t="shared" si="2"/>
        <v>#DIV/0!</v>
      </c>
      <c r="J42" s="6" t="e">
        <f t="shared" si="2"/>
        <v>#DIV/0!</v>
      </c>
    </row>
    <row r="43" spans="1:10">
      <c r="A43" s="1">
        <v>33</v>
      </c>
      <c r="B43" s="1" t="str">
        <f>ACP!B40</f>
        <v>KOTAK MAHINDRA</v>
      </c>
      <c r="C43" s="4"/>
      <c r="D43" s="4"/>
      <c r="E43" s="5" t="e">
        <f t="shared" si="0"/>
        <v>#DIV/0!</v>
      </c>
      <c r="F43" s="4">
        <f>ACP!R40</f>
        <v>25248</v>
      </c>
      <c r="G43" s="4">
        <f>ACP!S40</f>
        <v>12000</v>
      </c>
      <c r="H43" s="5">
        <f t="shared" si="1"/>
        <v>0.47528517110266161</v>
      </c>
      <c r="I43" s="6" t="e">
        <f t="shared" si="2"/>
        <v>#DIV/0!</v>
      </c>
      <c r="J43" s="6" t="e">
        <f t="shared" si="2"/>
        <v>#DIV/0!</v>
      </c>
    </row>
    <row r="44" spans="1:10">
      <c r="A44" s="1">
        <v>34</v>
      </c>
      <c r="B44" s="1" t="str">
        <f>ACP!B41</f>
        <v>YES BANK</v>
      </c>
      <c r="C44" s="4"/>
      <c r="D44" s="4"/>
      <c r="E44" s="5" t="e">
        <f t="shared" si="0"/>
        <v>#DIV/0!</v>
      </c>
      <c r="F44" s="4">
        <f>ACP!R41</f>
        <v>5168</v>
      </c>
      <c r="G44" s="4">
        <f>ACP!S41</f>
        <v>13263</v>
      </c>
      <c r="H44" s="5">
        <f t="shared" si="1"/>
        <v>2.5663699690402475</v>
      </c>
      <c r="I44" s="6" t="e">
        <f t="shared" si="2"/>
        <v>#DIV/0!</v>
      </c>
      <c r="J44" s="6" t="e">
        <f t="shared" si="2"/>
        <v>#DIV/0!</v>
      </c>
    </row>
    <row r="45" spans="1:10">
      <c r="A45" s="1">
        <v>35</v>
      </c>
      <c r="B45" s="1" t="str">
        <f>ACP!B43</f>
        <v>DEVELOPMENT CREDIT BANK</v>
      </c>
      <c r="C45" s="4"/>
      <c r="D45" s="4"/>
      <c r="E45" s="5" t="e">
        <f t="shared" si="0"/>
        <v>#DIV/0!</v>
      </c>
      <c r="F45" s="4">
        <f>ACP!R43</f>
        <v>1000</v>
      </c>
      <c r="G45" s="4">
        <f>ACP!S43</f>
        <v>0</v>
      </c>
      <c r="H45" s="5">
        <f t="shared" si="1"/>
        <v>0</v>
      </c>
      <c r="I45" s="6" t="e">
        <f t="shared" si="2"/>
        <v>#DIV/0!</v>
      </c>
      <c r="J45" s="6" t="e">
        <f t="shared" si="2"/>
        <v>#DIV/0!</v>
      </c>
    </row>
    <row r="46" spans="1:10">
      <c r="A46" s="20" t="s">
        <v>48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ACP!R45</f>
        <v>10133104</v>
      </c>
      <c r="G46" s="7">
        <f>ACP!S45</f>
        <v>8322559</v>
      </c>
      <c r="H46" s="8">
        <f t="shared" si="1"/>
        <v>0.82132375232702637</v>
      </c>
      <c r="I46" s="9" t="e">
        <f t="shared" si="2"/>
        <v>#DIV/0!</v>
      </c>
      <c r="J46" s="9" t="e">
        <f t="shared" si="2"/>
        <v>#DIV/0!</v>
      </c>
    </row>
    <row r="47" spans="1:10">
      <c r="A47" s="13"/>
      <c r="B47" s="24" t="s">
        <v>49</v>
      </c>
      <c r="C47" s="5" t="s">
        <v>69</v>
      </c>
      <c r="D47" s="5"/>
      <c r="E47" s="5"/>
      <c r="F47" s="4"/>
      <c r="G47" s="4"/>
      <c r="H47" s="5"/>
      <c r="I47" s="5"/>
      <c r="J47" s="5"/>
    </row>
    <row r="48" spans="1:10">
      <c r="A48" s="1">
        <v>36</v>
      </c>
      <c r="B48" s="1" t="str">
        <f>ACP!B47</f>
        <v>STATE CO-OP. BANK</v>
      </c>
      <c r="C48" s="4"/>
      <c r="D48" s="4"/>
      <c r="E48" s="5" t="e">
        <f t="shared" si="0"/>
        <v>#DIV/0!</v>
      </c>
      <c r="F48" s="4">
        <f>ACP!R47</f>
        <v>197963</v>
      </c>
      <c r="G48" s="4">
        <f>ACP!S47</f>
        <v>282120</v>
      </c>
      <c r="H48" s="5">
        <f t="shared" si="1"/>
        <v>1.4251147941787101</v>
      </c>
      <c r="I48" s="6" t="e">
        <f t="shared" si="2"/>
        <v>#DIV/0!</v>
      </c>
      <c r="J48" s="6" t="e">
        <f t="shared" si="2"/>
        <v>#DIV/0!</v>
      </c>
    </row>
    <row r="49" spans="1:10">
      <c r="A49" s="22" t="s">
        <v>51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ACP!R48</f>
        <v>197963</v>
      </c>
      <c r="G49" s="7">
        <f>ACP!S48</f>
        <v>282120</v>
      </c>
      <c r="H49" s="8">
        <f t="shared" si="1"/>
        <v>1.4251147941787101</v>
      </c>
      <c r="I49" s="9" t="e">
        <f t="shared" si="2"/>
        <v>#DIV/0!</v>
      </c>
      <c r="J49" s="9" t="e">
        <f t="shared" si="2"/>
        <v>#DIV/0!</v>
      </c>
    </row>
    <row r="50" spans="1:10">
      <c r="A50" s="13"/>
      <c r="B50" s="25" t="s">
        <v>70</v>
      </c>
      <c r="C50" s="5" t="s">
        <v>69</v>
      </c>
      <c r="D50" s="5"/>
      <c r="E50" s="5"/>
      <c r="F50" s="4"/>
      <c r="G50" s="4"/>
      <c r="H50" s="5"/>
      <c r="I50" s="5"/>
      <c r="J50" s="5"/>
    </row>
    <row r="51" spans="1:10">
      <c r="A51" s="1">
        <v>37</v>
      </c>
      <c r="B51" s="1" t="str">
        <f>ACP!B50</f>
        <v>DAKSHIN BIHAR GRAMIN BANK</v>
      </c>
      <c r="C51" s="4"/>
      <c r="D51" s="4"/>
      <c r="E51" s="5" t="e">
        <f t="shared" si="0"/>
        <v>#DIV/0!</v>
      </c>
      <c r="F51" s="4">
        <f>ACP!R50</f>
        <v>1340841</v>
      </c>
      <c r="G51" s="4">
        <f>ACP!S50</f>
        <v>1089744</v>
      </c>
      <c r="H51" s="5">
        <f t="shared" si="1"/>
        <v>0.8127317109187443</v>
      </c>
      <c r="I51" s="6" t="e">
        <f t="shared" si="2"/>
        <v>#DIV/0!</v>
      </c>
      <c r="J51" s="6" t="e">
        <f t="shared" si="2"/>
        <v>#DIV/0!</v>
      </c>
    </row>
    <row r="52" spans="1:10">
      <c r="A52" s="1">
        <v>38</v>
      </c>
      <c r="B52" s="1" t="str">
        <f>ACP!B50</f>
        <v>DAKSHIN BIHAR GRAMIN BANK</v>
      </c>
      <c r="C52" s="4"/>
      <c r="D52" s="4"/>
      <c r="E52" s="5" t="e">
        <f t="shared" si="0"/>
        <v>#DIV/0!</v>
      </c>
      <c r="F52" s="4">
        <f>ACP!R51</f>
        <v>0</v>
      </c>
      <c r="G52" s="4">
        <f>ACP!S51</f>
        <v>0</v>
      </c>
      <c r="H52" s="5" t="e">
        <f t="shared" si="1"/>
        <v>#DIV/0!</v>
      </c>
      <c r="I52" s="6" t="e">
        <f t="shared" si="2"/>
        <v>#DIV/0!</v>
      </c>
      <c r="J52" s="6" t="e">
        <f t="shared" si="2"/>
        <v>#DIV/0!</v>
      </c>
    </row>
    <row r="53" spans="1:10">
      <c r="A53" s="1">
        <v>39</v>
      </c>
      <c r="B53" s="1" t="str">
        <f>ACP!B51</f>
        <v>BIHAR GRAMIN BANK</v>
      </c>
      <c r="C53" s="4"/>
      <c r="D53" s="4"/>
      <c r="E53" s="5" t="e">
        <f t="shared" si="0"/>
        <v>#DIV/0!</v>
      </c>
      <c r="F53" s="4">
        <f>ACP!R52</f>
        <v>1302892</v>
      </c>
      <c r="G53" s="4">
        <f>ACP!S52</f>
        <v>983271</v>
      </c>
      <c r="H53" s="5">
        <f t="shared" si="1"/>
        <v>0.75468342732935656</v>
      </c>
      <c r="I53" s="6" t="e">
        <f t="shared" si="2"/>
        <v>#DIV/0!</v>
      </c>
      <c r="J53" s="6" t="e">
        <f t="shared" si="2"/>
        <v>#DIV/0!</v>
      </c>
    </row>
    <row r="54" spans="1:10">
      <c r="A54" s="22" t="s">
        <v>57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ACP!R53</f>
        <v>2643733</v>
      </c>
      <c r="G54" s="7">
        <f>ACP!S53</f>
        <v>2073015</v>
      </c>
      <c r="H54" s="8">
        <f t="shared" si="1"/>
        <v>0.78412419105862807</v>
      </c>
      <c r="I54" s="9" t="e">
        <f t="shared" si="2"/>
        <v>#DIV/0!</v>
      </c>
      <c r="J54" s="9" t="e">
        <f t="shared" si="2"/>
        <v>#DIV/0!</v>
      </c>
    </row>
    <row r="55" spans="1:10">
      <c r="A55" s="23" t="s">
        <v>62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ACP!R58</f>
        <v>13000000</v>
      </c>
      <c r="G55" s="10">
        <f>ACP!S58</f>
        <v>10958237</v>
      </c>
      <c r="H55" s="11">
        <f t="shared" si="1"/>
        <v>0.84294130769230768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Acp Tar Ach Com with Previous</vt:lpstr>
      <vt:lpstr>ACP!Print_Area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5917956</cp:lastModifiedBy>
  <cp:lastPrinted>2019-05-31T06:01:07Z</cp:lastPrinted>
  <dcterms:created xsi:type="dcterms:W3CDTF">2013-08-22T12:33:56Z</dcterms:created>
  <dcterms:modified xsi:type="dcterms:W3CDTF">2019-06-04T07:49:56Z</dcterms:modified>
</cp:coreProperties>
</file>