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4TH SLBC\FINAL SLBC DATA\"/>
    </mc:Choice>
  </mc:AlternateContent>
  <bookViews>
    <workbookView xWindow="360" yWindow="60" windowWidth="5655" windowHeight="6660"/>
  </bookViews>
  <sheets>
    <sheet name="ACP" sheetId="4" r:id="rId1"/>
    <sheet name="District wise LWE" sheetId="1" r:id="rId2"/>
  </sheets>
  <definedNames>
    <definedName name="_xlnm.Print_Area" localSheetId="1">'District wise LWE'!$A$1:$E$22</definedName>
  </definedNames>
  <calcPr calcId="152511"/>
</workbook>
</file>

<file path=xl/calcChain.xml><?xml version="1.0" encoding="utf-8"?>
<calcChain xmlns="http://schemas.openxmlformats.org/spreadsheetml/2006/main">
  <c r="D22" i="1" l="1"/>
  <c r="P44" i="4"/>
  <c r="Q44" i="4" s="1"/>
  <c r="O44" i="4"/>
  <c r="J44" i="4"/>
  <c r="K44" i="4" s="1"/>
  <c r="I44" i="4"/>
  <c r="G44" i="4"/>
  <c r="F44" i="4"/>
  <c r="D44" i="4"/>
  <c r="E44" i="4" s="1"/>
  <c r="C44" i="4"/>
  <c r="Q43" i="4"/>
  <c r="M43" i="4"/>
  <c r="S43" i="4" s="1"/>
  <c r="C21" i="1" s="1"/>
  <c r="E21" i="1" s="1"/>
  <c r="L43" i="4"/>
  <c r="R43" i="4" s="1"/>
  <c r="K43" i="4"/>
  <c r="H43" i="4"/>
  <c r="E43" i="4"/>
  <c r="Q42" i="4"/>
  <c r="M42" i="4"/>
  <c r="S42" i="4" s="1"/>
  <c r="L42" i="4"/>
  <c r="R42" i="4" s="1"/>
  <c r="K42" i="4"/>
  <c r="H42" i="4"/>
  <c r="E42" i="4"/>
  <c r="Q41" i="4"/>
  <c r="M41" i="4"/>
  <c r="S41" i="4" s="1"/>
  <c r="L41" i="4"/>
  <c r="R41" i="4" s="1"/>
  <c r="K41" i="4"/>
  <c r="H41" i="4"/>
  <c r="E41" i="4"/>
  <c r="Q40" i="4"/>
  <c r="M40" i="4"/>
  <c r="S40" i="4" s="1"/>
  <c r="L40" i="4"/>
  <c r="R40" i="4" s="1"/>
  <c r="K40" i="4"/>
  <c r="H40" i="4"/>
  <c r="E40" i="4"/>
  <c r="Q39" i="4"/>
  <c r="M39" i="4"/>
  <c r="S39" i="4" s="1"/>
  <c r="C20" i="1" s="1"/>
  <c r="E20" i="1" s="1"/>
  <c r="L39" i="4"/>
  <c r="R39" i="4" s="1"/>
  <c r="K39" i="4"/>
  <c r="H39" i="4"/>
  <c r="E39" i="4"/>
  <c r="Q38" i="4"/>
  <c r="M38" i="4"/>
  <c r="S38" i="4" s="1"/>
  <c r="L38" i="4"/>
  <c r="R38" i="4" s="1"/>
  <c r="K38" i="4"/>
  <c r="H38" i="4"/>
  <c r="E38" i="4"/>
  <c r="Q37" i="4"/>
  <c r="M37" i="4"/>
  <c r="S37" i="4" s="1"/>
  <c r="L37" i="4"/>
  <c r="R37" i="4" s="1"/>
  <c r="T37" i="4" s="1"/>
  <c r="K37" i="4"/>
  <c r="H37" i="4"/>
  <c r="E37" i="4"/>
  <c r="R36" i="4"/>
  <c r="Q36" i="4"/>
  <c r="M36" i="4"/>
  <c r="S36" i="4" s="1"/>
  <c r="L36" i="4"/>
  <c r="K36" i="4"/>
  <c r="H36" i="4"/>
  <c r="E36" i="4"/>
  <c r="Q35" i="4"/>
  <c r="N35" i="4"/>
  <c r="M35" i="4"/>
  <c r="S35" i="4" s="1"/>
  <c r="L35" i="4"/>
  <c r="R35" i="4" s="1"/>
  <c r="T35" i="4" s="1"/>
  <c r="K35" i="4"/>
  <c r="H35" i="4"/>
  <c r="E35" i="4"/>
  <c r="R34" i="4"/>
  <c r="Q34" i="4"/>
  <c r="M34" i="4"/>
  <c r="L34" i="4"/>
  <c r="K34" i="4"/>
  <c r="H34" i="4"/>
  <c r="E34" i="4"/>
  <c r="Q33" i="4"/>
  <c r="M33" i="4"/>
  <c r="S33" i="4" s="1"/>
  <c r="C19" i="1" s="1"/>
  <c r="E19" i="1" s="1"/>
  <c r="L33" i="4"/>
  <c r="R33" i="4" s="1"/>
  <c r="T33" i="4" s="1"/>
  <c r="K33" i="4"/>
  <c r="H33" i="4"/>
  <c r="E33" i="4"/>
  <c r="R32" i="4"/>
  <c r="Q32" i="4"/>
  <c r="M32" i="4"/>
  <c r="S32" i="4" s="1"/>
  <c r="L32" i="4"/>
  <c r="K32" i="4"/>
  <c r="H32" i="4"/>
  <c r="E32" i="4"/>
  <c r="Q31" i="4"/>
  <c r="M31" i="4"/>
  <c r="S31" i="4" s="1"/>
  <c r="C18" i="1" s="1"/>
  <c r="E18" i="1" s="1"/>
  <c r="L31" i="4"/>
  <c r="R31" i="4" s="1"/>
  <c r="K31" i="4"/>
  <c r="H31" i="4"/>
  <c r="E31" i="4"/>
  <c r="Q30" i="4"/>
  <c r="M30" i="4"/>
  <c r="S30" i="4" s="1"/>
  <c r="L30" i="4"/>
  <c r="R30" i="4" s="1"/>
  <c r="K30" i="4"/>
  <c r="H30" i="4"/>
  <c r="E30" i="4"/>
  <c r="Q29" i="4"/>
  <c r="M29" i="4"/>
  <c r="S29" i="4" s="1"/>
  <c r="C16" i="1" s="1"/>
  <c r="E16" i="1" s="1"/>
  <c r="L29" i="4"/>
  <c r="R29" i="4" s="1"/>
  <c r="K29" i="4"/>
  <c r="H29" i="4"/>
  <c r="E29" i="4"/>
  <c r="Q28" i="4"/>
  <c r="M28" i="4"/>
  <c r="S28" i="4" s="1"/>
  <c r="L28" i="4"/>
  <c r="R28" i="4" s="1"/>
  <c r="K28" i="4"/>
  <c r="H28" i="4"/>
  <c r="E28" i="4"/>
  <c r="Q27" i="4"/>
  <c r="M27" i="4"/>
  <c r="S27" i="4" s="1"/>
  <c r="C15" i="1" s="1"/>
  <c r="E15" i="1" s="1"/>
  <c r="L27" i="4"/>
  <c r="R27" i="4" s="1"/>
  <c r="K27" i="4"/>
  <c r="H27" i="4"/>
  <c r="E27" i="4"/>
  <c r="Q26" i="4"/>
  <c r="M26" i="4"/>
  <c r="L26" i="4"/>
  <c r="R26" i="4" s="1"/>
  <c r="K26" i="4"/>
  <c r="H26" i="4"/>
  <c r="E26" i="4"/>
  <c r="Q25" i="4"/>
  <c r="M25" i="4"/>
  <c r="S25" i="4" s="1"/>
  <c r="L25" i="4"/>
  <c r="R25" i="4" s="1"/>
  <c r="K25" i="4"/>
  <c r="H25" i="4"/>
  <c r="E25" i="4"/>
  <c r="Q24" i="4"/>
  <c r="M24" i="4"/>
  <c r="L24" i="4"/>
  <c r="R24" i="4" s="1"/>
  <c r="K24" i="4"/>
  <c r="H24" i="4"/>
  <c r="E24" i="4"/>
  <c r="Q23" i="4"/>
  <c r="M23" i="4"/>
  <c r="S23" i="4" s="1"/>
  <c r="T23" i="4" s="1"/>
  <c r="L23" i="4"/>
  <c r="R23" i="4" s="1"/>
  <c r="K23" i="4"/>
  <c r="H23" i="4"/>
  <c r="E23" i="4"/>
  <c r="Q22" i="4"/>
  <c r="M22" i="4"/>
  <c r="L22" i="4"/>
  <c r="R22" i="4" s="1"/>
  <c r="K22" i="4"/>
  <c r="H22" i="4"/>
  <c r="E22" i="4"/>
  <c r="Q21" i="4"/>
  <c r="N21" i="4"/>
  <c r="M21" i="4"/>
  <c r="S21" i="4" s="1"/>
  <c r="L21" i="4"/>
  <c r="R21" i="4" s="1"/>
  <c r="T21" i="4" s="1"/>
  <c r="K21" i="4"/>
  <c r="H21" i="4"/>
  <c r="E21" i="4"/>
  <c r="R20" i="4"/>
  <c r="Q20" i="4"/>
  <c r="M20" i="4"/>
  <c r="L20" i="4"/>
  <c r="K20" i="4"/>
  <c r="H20" i="4"/>
  <c r="E20" i="4"/>
  <c r="Q19" i="4"/>
  <c r="M19" i="4"/>
  <c r="S19" i="4" s="1"/>
  <c r="C13" i="1" s="1"/>
  <c r="E13" i="1" s="1"/>
  <c r="L19" i="4"/>
  <c r="R19" i="4" s="1"/>
  <c r="T19" i="4" s="1"/>
  <c r="K19" i="4"/>
  <c r="H19" i="4"/>
  <c r="E19" i="4"/>
  <c r="R18" i="4"/>
  <c r="Q18" i="4"/>
  <c r="M18" i="4"/>
  <c r="S18" i="4" s="1"/>
  <c r="L18" i="4"/>
  <c r="K18" i="4"/>
  <c r="H18" i="4"/>
  <c r="E18" i="4"/>
  <c r="Q17" i="4"/>
  <c r="N17" i="4"/>
  <c r="M17" i="4"/>
  <c r="S17" i="4" s="1"/>
  <c r="L17" i="4"/>
  <c r="R17" i="4" s="1"/>
  <c r="T17" i="4" s="1"/>
  <c r="K17" i="4"/>
  <c r="H17" i="4"/>
  <c r="E17" i="4"/>
  <c r="R16" i="4"/>
  <c r="Q16" i="4"/>
  <c r="M16" i="4"/>
  <c r="N16" i="4" s="1"/>
  <c r="L16" i="4"/>
  <c r="K16" i="4"/>
  <c r="H16" i="4"/>
  <c r="E16" i="4"/>
  <c r="Q15" i="4"/>
  <c r="M15" i="4"/>
  <c r="S15" i="4" s="1"/>
  <c r="C10" i="1" s="1"/>
  <c r="E10" i="1" s="1"/>
  <c r="L15" i="4"/>
  <c r="R15" i="4" s="1"/>
  <c r="K15" i="4"/>
  <c r="H15" i="4"/>
  <c r="E15" i="4"/>
  <c r="Q14" i="4"/>
  <c r="M14" i="4"/>
  <c r="L14" i="4"/>
  <c r="R14" i="4" s="1"/>
  <c r="K14" i="4"/>
  <c r="H14" i="4"/>
  <c r="E14" i="4"/>
  <c r="Q13" i="4"/>
  <c r="M13" i="4"/>
  <c r="S13" i="4" s="1"/>
  <c r="L13" i="4"/>
  <c r="R13" i="4" s="1"/>
  <c r="K13" i="4"/>
  <c r="H13" i="4"/>
  <c r="E13" i="4"/>
  <c r="Q12" i="4"/>
  <c r="M12" i="4"/>
  <c r="L12" i="4"/>
  <c r="R12" i="4" s="1"/>
  <c r="K12" i="4"/>
  <c r="H12" i="4"/>
  <c r="E12" i="4"/>
  <c r="Q11" i="4"/>
  <c r="M11" i="4"/>
  <c r="S11" i="4" s="1"/>
  <c r="L11" i="4"/>
  <c r="R11" i="4" s="1"/>
  <c r="K11" i="4"/>
  <c r="H11" i="4"/>
  <c r="E11" i="4"/>
  <c r="Q10" i="4"/>
  <c r="M10" i="4"/>
  <c r="S10" i="4" s="1"/>
  <c r="L10" i="4"/>
  <c r="R10" i="4" s="1"/>
  <c r="K10" i="4"/>
  <c r="H10" i="4"/>
  <c r="E10" i="4"/>
  <c r="Q9" i="4"/>
  <c r="M9" i="4"/>
  <c r="S9" i="4" s="1"/>
  <c r="L9" i="4"/>
  <c r="R9" i="4" s="1"/>
  <c r="K9" i="4"/>
  <c r="H9" i="4"/>
  <c r="E9" i="4"/>
  <c r="Q8" i="4"/>
  <c r="M8" i="4"/>
  <c r="L8" i="4"/>
  <c r="R8" i="4" s="1"/>
  <c r="K8" i="4"/>
  <c r="H8" i="4"/>
  <c r="E8" i="4"/>
  <c r="Q7" i="4"/>
  <c r="M7" i="4"/>
  <c r="S7" i="4" s="1"/>
  <c r="C7" i="1" s="1"/>
  <c r="L7" i="4"/>
  <c r="R7" i="4" s="1"/>
  <c r="K7" i="4"/>
  <c r="H7" i="4"/>
  <c r="E7" i="4"/>
  <c r="Q6" i="4"/>
  <c r="M6" i="4"/>
  <c r="L6" i="4"/>
  <c r="K6" i="4"/>
  <c r="H6" i="4"/>
  <c r="E6" i="4"/>
  <c r="M44" i="4" l="1"/>
  <c r="N31" i="4"/>
  <c r="N15" i="4"/>
  <c r="N19" i="4"/>
  <c r="T32" i="4"/>
  <c r="N33" i="4"/>
  <c r="N37" i="4"/>
  <c r="L44" i="4"/>
  <c r="N7" i="4"/>
  <c r="T9" i="4"/>
  <c r="N11" i="4"/>
  <c r="T13" i="4"/>
  <c r="N24" i="4"/>
  <c r="N25" i="4"/>
  <c r="T27" i="4"/>
  <c r="N29" i="4"/>
  <c r="N39" i="4"/>
  <c r="T41" i="4"/>
  <c r="N43" i="4"/>
  <c r="N44" i="4"/>
  <c r="N8" i="4"/>
  <c r="N9" i="4"/>
  <c r="T11" i="4"/>
  <c r="N13" i="4"/>
  <c r="N23" i="4"/>
  <c r="T25" i="4"/>
  <c r="N27" i="4"/>
  <c r="T29" i="4"/>
  <c r="T40" i="4"/>
  <c r="N41" i="4"/>
  <c r="T43" i="4"/>
  <c r="E7" i="1"/>
  <c r="N12" i="4"/>
  <c r="N20" i="4"/>
  <c r="T28" i="4"/>
  <c r="T36" i="4"/>
  <c r="N14" i="4"/>
  <c r="N22" i="4"/>
  <c r="C17" i="1"/>
  <c r="E17" i="1" s="1"/>
  <c r="T30" i="4"/>
  <c r="T38" i="4"/>
  <c r="H44" i="4"/>
  <c r="R6" i="4"/>
  <c r="R44" i="4" s="1"/>
  <c r="T7" i="4"/>
  <c r="T10" i="4"/>
  <c r="T15" i="4"/>
  <c r="T18" i="4"/>
  <c r="C12" i="1"/>
  <c r="E12" i="1" s="1"/>
  <c r="N26" i="4"/>
  <c r="T31" i="4"/>
  <c r="N34" i="4"/>
  <c r="T39" i="4"/>
  <c r="T42" i="4"/>
  <c r="S6" i="4"/>
  <c r="S8" i="4"/>
  <c r="S12" i="4"/>
  <c r="S14" i="4"/>
  <c r="T14" i="4" s="1"/>
  <c r="S16" i="4"/>
  <c r="S20" i="4"/>
  <c r="S22" i="4"/>
  <c r="T22" i="4" s="1"/>
  <c r="S24" i="4"/>
  <c r="T24" i="4" s="1"/>
  <c r="S26" i="4"/>
  <c r="T26" i="4" s="1"/>
  <c r="S34" i="4"/>
  <c r="T34" i="4" s="1"/>
  <c r="N6" i="4"/>
  <c r="N10" i="4"/>
  <c r="N18" i="4"/>
  <c r="N28" i="4"/>
  <c r="N30" i="4"/>
  <c r="N32" i="4"/>
  <c r="N36" i="4"/>
  <c r="N38" i="4"/>
  <c r="N40" i="4"/>
  <c r="N42" i="4"/>
  <c r="C11" i="1" l="1"/>
  <c r="E11" i="1" s="1"/>
  <c r="T16" i="4"/>
  <c r="C9" i="1"/>
  <c r="E9" i="1" s="1"/>
  <c r="T12" i="4"/>
  <c r="S44" i="4"/>
  <c r="T44" i="4" s="1"/>
  <c r="T6" i="4"/>
  <c r="C14" i="1"/>
  <c r="E14" i="1" s="1"/>
  <c r="T20" i="4"/>
  <c r="T8" i="4"/>
  <c r="C8" i="1"/>
  <c r="E8" i="1" l="1"/>
  <c r="C22" i="1"/>
  <c r="E22" i="1" s="1"/>
</calcChain>
</file>

<file path=xl/sharedStrings.xml><?xml version="1.0" encoding="utf-8"?>
<sst xmlns="http://schemas.openxmlformats.org/spreadsheetml/2006/main" count="131" uniqueCount="61">
  <si>
    <t>STATE LEVEL BANKERS' COMMITTEE BIHAR, PATNA</t>
  </si>
  <si>
    <t>(CONVENOR- STATE BANK OF INDIA)</t>
  </si>
  <si>
    <t>DISTRICTWISE PERFORMANCE UNDER  ANNUAL CREDIT PLAN AS ON : 30.09.2015</t>
  </si>
  <si>
    <t>SL</t>
  </si>
  <si>
    <t xml:space="preserve">DISTRICT NAME </t>
  </si>
  <si>
    <t>AGRICULTURE</t>
  </si>
  <si>
    <t>O P S</t>
  </si>
  <si>
    <t>TOTAL</t>
  </si>
  <si>
    <t>N P S</t>
  </si>
  <si>
    <t>GRAND TOTAL</t>
  </si>
  <si>
    <t>District Name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</si>
  <si>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</si>
  <si>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</si>
  <si>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</si>
  <si>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</si>
  <si>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</si>
  <si>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</si>
  <si>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</si>
  <si>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</si>
  <si>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</si>
  <si>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</si>
  <si>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</si>
  <si>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</si>
  <si>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</si>
  <si>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</si>
  <si>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</si>
  <si>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</si>
  <si>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</si>
  <si>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</si>
  <si>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</si>
  <si>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</si>
  <si>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</si>
  <si>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</si>
  <si>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</si>
  <si>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</si>
  <si>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</si>
  <si>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</si>
  <si>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</si>
  <si>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</si>
  <si>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</si>
  <si>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</si>
  <si>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</si>
  <si>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</si>
  <si>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</si>
  <si>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</si>
  <si>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</si>
  <si>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</si>
  <si>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</si>
  <si>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</si>
  <si>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</si>
  <si>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</si>
  <si>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</si>
  <si>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</si>
  <si>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 xml:space="preserve">IMPLEMENTATION OF FINANCIAL INCLUSION PLANS IN LWE AFFECTED DISTRICTS </t>
  </si>
  <si>
    <t>SL. NO.</t>
  </si>
  <si>
    <t>District</t>
  </si>
  <si>
    <t>Disbursement under ACP during the  II quarter of 2015-16 (Rs.in Lakh)</t>
  </si>
  <si>
    <t>Disbursement under ACP during the  II quarter of 2014-15 (Rs.in Lakh)</t>
  </si>
  <si>
    <t>%Growth</t>
  </si>
  <si>
    <t>Total</t>
  </si>
  <si>
    <t>M S M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</si>
</sst>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0" xfId="0" applyFill="1"/>
    <xf numFmtId="1" fontId="0" fillId="3" borderId="1" xfId="0" applyNumberFormat="1" applyFill="1" applyBorder="1" applyAlignment="1">
      <alignment horizontal="right"/>
    </xf>
    <xf numFmtId="10" fontId="0" fillId="3" borderId="1" xfId="0" applyNumberFormat="1" applyFill="1" applyBorder="1" applyAlignment="1">
      <alignment horizontal="right"/>
    </xf>
    <xf numFmtId="2" fontId="0" fillId="3" borderId="0" xfId="0" applyNumberFormat="1" applyFill="1"/>
    <xf numFmtId="0" fontId="0" fillId="0" borderId="5" xfId="0" applyBorder="1"/>
    <xf numFmtId="0" fontId="0" fillId="0" borderId="0" xfId="0"/>
    <xf numFmtId="0" fontId="0" fillId="0" borderId="6" xfId="0" applyBorder="1"/>
    <xf numFmtId="0" fontId="1" fillId="3" borderId="0" xfId="0" applyFont="1" applyFill="1"/>
    <xf numFmtId="0" fontId="0" fillId="3" borderId="1" xfId="0" applyFill="1" applyBorder="1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0" fontId="0" fillId="2" borderId="1" xfId="0" applyFill="1" applyBorder="1"/>
    <xf numFmtId="1" fontId="0" fillId="3" borderId="1" xfId="0" applyNumberFormat="1" applyFill="1" applyBorder="1"/>
    <xf numFmtId="10" fontId="0" fillId="2" borderId="1" xfId="0" applyNumberFormat="1" applyFill="1" applyBorder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 wrapText="1"/>
    </xf>
    <xf numFmtId="10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/>
    <xf numFmtId="164" fontId="4" fillId="0" borderId="1" xfId="0" applyNumberFormat="1" applyFont="1" applyBorder="1"/>
    <xf numFmtId="164" fontId="4" fillId="3" borderId="1" xfId="0" applyNumberFormat="1" applyFont="1" applyFill="1" applyBorder="1" applyAlignment="1">
      <alignment vertical="center" wrapText="1"/>
    </xf>
    <xf numFmtId="10" fontId="4" fillId="3" borderId="1" xfId="0" applyNumberFormat="1" applyFont="1" applyFill="1" applyBorder="1" applyAlignment="1">
      <alignment vertical="center" wrapText="1"/>
    </xf>
    <xf numFmtId="1" fontId="4" fillId="3" borderId="1" xfId="0" applyNumberFormat="1" applyFont="1" applyFill="1" applyBorder="1"/>
    <xf numFmtId="0" fontId="4" fillId="3" borderId="1" xfId="0" applyFont="1" applyFill="1" applyBorder="1"/>
    <xf numFmtId="0" fontId="4" fillId="3" borderId="0" xfId="0" applyFont="1" applyFill="1"/>
    <xf numFmtId="2" fontId="4" fillId="0" borderId="0" xfId="0" applyNumberFormat="1" applyFont="1"/>
    <xf numFmtId="164" fontId="4" fillId="0" borderId="0" xfId="0" applyNumberFormat="1" applyFont="1"/>
    <xf numFmtId="1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44"/>
  <sheetViews>
    <sheetView tabSelected="1" workbookViewId="0">
      <selection activeCell="W7" sqref="W7"/>
    </sheetView>
  </sheetViews>
  <sheetFormatPr defaultRowHeight="15.75" x14ac:dyDescent="0.25"/>
  <cols>
    <col min="1" max="1" width="5.5703125" style="22" customWidth="1"/>
    <col min="2" max="2" width="18" style="22" bestFit="1" customWidth="1"/>
    <col min="3" max="3" width="9" style="37" bestFit="1" customWidth="1"/>
    <col min="4" max="4" width="9" style="22" bestFit="1" customWidth="1"/>
    <col min="5" max="5" width="7.85546875" style="22" bestFit="1" customWidth="1"/>
    <col min="6" max="6" width="9" style="22" bestFit="1" customWidth="1"/>
    <col min="7" max="7" width="7.85546875" style="22" bestFit="1" customWidth="1"/>
    <col min="8" max="8" width="9" style="22" bestFit="1" customWidth="1"/>
    <col min="9" max="9" width="8.5703125" style="22" bestFit="1" customWidth="1"/>
    <col min="10" max="11" width="7.85546875" style="22" bestFit="1" customWidth="1"/>
    <col min="12" max="12" width="9" style="22" bestFit="1" customWidth="1"/>
    <col min="13" max="13" width="9" style="38" bestFit="1" customWidth="1"/>
    <col min="14" max="14" width="7.85546875" style="22" bestFit="1" customWidth="1"/>
    <col min="15" max="15" width="9" style="39" bestFit="1" customWidth="1"/>
    <col min="16" max="17" width="7.85546875" style="22" bestFit="1" customWidth="1"/>
    <col min="18" max="18" width="9" style="39" bestFit="1" customWidth="1"/>
    <col min="19" max="19" width="9" style="22" bestFit="1" customWidth="1"/>
    <col min="20" max="20" width="7.85546875" style="22" bestFit="1" customWidth="1"/>
    <col min="21" max="21" width="18" style="22" bestFit="1" customWidth="1"/>
    <col min="22" max="22" width="13" style="22" customWidth="1"/>
    <col min="23" max="16384" width="9.140625" style="22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1" x14ac:dyDescent="0.2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ht="15" customHeight="1" x14ac:dyDescent="0.25">
      <c r="A4" s="44" t="s">
        <v>3</v>
      </c>
      <c r="B4" s="44" t="s">
        <v>4</v>
      </c>
      <c r="C4" s="43" t="s">
        <v>5</v>
      </c>
      <c r="D4" s="43"/>
      <c r="E4" s="43"/>
      <c r="F4" s="43" t="s">
        <v>60</v>
      </c>
      <c r="G4" s="43"/>
      <c r="H4" s="43"/>
      <c r="I4" s="43" t="s">
        <v>6</v>
      </c>
      <c r="J4" s="43"/>
      <c r="K4" s="43"/>
      <c r="L4" s="43" t="s">
        <v>7</v>
      </c>
      <c r="M4" s="43"/>
      <c r="N4" s="43"/>
      <c r="O4" s="43" t="s">
        <v>8</v>
      </c>
      <c r="P4" s="43"/>
      <c r="Q4" s="43"/>
      <c r="R4" s="43" t="s">
        <v>9</v>
      </c>
      <c r="S4" s="43"/>
      <c r="T4" s="43"/>
      <c r="U4" s="23" t="s">
        <v>10</v>
      </c>
    </row>
    <row r="5" spans="1:21" ht="22.5" customHeight="1" x14ac:dyDescent="0.25">
      <c r="A5" s="44"/>
      <c r="B5" s="44"/>
      <c r="C5" s="24" t="s">
        <v>11</v>
      </c>
      <c r="D5" s="24" t="s">
        <v>12</v>
      </c>
      <c r="E5" s="24" t="s">
        <v>13</v>
      </c>
      <c r="F5" s="24" t="s">
        <v>11</v>
      </c>
      <c r="G5" s="24" t="s">
        <v>12</v>
      </c>
      <c r="H5" s="24" t="s">
        <v>13</v>
      </c>
      <c r="I5" s="24" t="s">
        <v>11</v>
      </c>
      <c r="J5" s="24" t="s">
        <v>12</v>
      </c>
      <c r="K5" s="24" t="s">
        <v>13</v>
      </c>
      <c r="L5" s="24" t="s">
        <v>11</v>
      </c>
      <c r="M5" s="24" t="s">
        <v>12</v>
      </c>
      <c r="N5" s="24" t="s">
        <v>13</v>
      </c>
      <c r="O5" s="25" t="s">
        <v>11</v>
      </c>
      <c r="P5" s="24" t="s">
        <v>12</v>
      </c>
      <c r="Q5" s="24" t="s">
        <v>13</v>
      </c>
      <c r="R5" s="25" t="s">
        <v>11</v>
      </c>
      <c r="S5" s="24" t="s">
        <v>12</v>
      </c>
      <c r="T5" s="24" t="s">
        <v>13</v>
      </c>
      <c r="U5" s="26"/>
    </row>
    <row r="6" spans="1:21" x14ac:dyDescent="0.25">
      <c r="A6" s="27">
        <v>1</v>
      </c>
      <c r="B6" s="27" t="s">
        <v>14</v>
      </c>
      <c r="C6" s="28">
        <v>117120.1</v>
      </c>
      <c r="D6" s="28">
        <v>47515</v>
      </c>
      <c r="E6" s="29">
        <f>D6/C6</f>
        <v>0.40569466726889747</v>
      </c>
      <c r="F6" s="28">
        <v>21547.8</v>
      </c>
      <c r="G6" s="28">
        <v>9301</v>
      </c>
      <c r="H6" s="29">
        <f>G6/F6</f>
        <v>0.43164499392049305</v>
      </c>
      <c r="I6" s="28">
        <v>10001.629999999999</v>
      </c>
      <c r="J6" s="28">
        <v>3557</v>
      </c>
      <c r="K6" s="29">
        <f>J6/I6</f>
        <v>0.35564203034905312</v>
      </c>
      <c r="L6" s="28">
        <f>SUM(I6+F6+C6)</f>
        <v>148669.53</v>
      </c>
      <c r="M6" s="28">
        <f>SUM(J6+G6+D6)</f>
        <v>60373</v>
      </c>
      <c r="N6" s="29">
        <f>M6/L6</f>
        <v>0.40608859125336577</v>
      </c>
      <c r="O6" s="30">
        <v>30868.75</v>
      </c>
      <c r="P6" s="26">
        <v>14537</v>
      </c>
      <c r="Q6" s="29">
        <f>P6/O6</f>
        <v>0.4709293379226564</v>
      </c>
      <c r="R6" s="30">
        <f>SUM(O6+L6)</f>
        <v>179538.28</v>
      </c>
      <c r="S6" s="31">
        <f>SUM(P6+M6)</f>
        <v>74910</v>
      </c>
      <c r="T6" s="29">
        <f>S6/R6</f>
        <v>0.41723692574085036</v>
      </c>
      <c r="U6" s="26" t="s">
        <v>14</v>
      </c>
    </row>
    <row r="7" spans="1:21" x14ac:dyDescent="0.25">
      <c r="A7" s="31">
        <v>2</v>
      </c>
      <c r="B7" s="31" t="s">
        <v>15</v>
      </c>
      <c r="C7" s="28">
        <v>36178.589999999997</v>
      </c>
      <c r="D7" s="28">
        <v>15402</v>
      </c>
      <c r="E7" s="29">
        <f t="shared" ref="E7:E44" si="0">D7/C7</f>
        <v>0.42572140041941936</v>
      </c>
      <c r="F7" s="28">
        <v>4500.8100000000004</v>
      </c>
      <c r="G7" s="28">
        <v>3329</v>
      </c>
      <c r="H7" s="29">
        <f t="shared" ref="H7:H44" si="1">G7/F7</f>
        <v>0.73964464174226408</v>
      </c>
      <c r="I7" s="28">
        <v>4555.71</v>
      </c>
      <c r="J7" s="28">
        <v>2045</v>
      </c>
      <c r="K7" s="29">
        <f t="shared" ref="K7:K44" si="2">J7/I7</f>
        <v>0.44888722065276321</v>
      </c>
      <c r="L7" s="28">
        <f t="shared" ref="L7:L43" si="3">SUM(I7+F7+C7)</f>
        <v>45235.11</v>
      </c>
      <c r="M7" s="28">
        <f t="shared" ref="M7:M43" si="4">SUM(J7+G7+D7)</f>
        <v>20776</v>
      </c>
      <c r="N7" s="29">
        <f t="shared" ref="N7:N44" si="5">M7/L7</f>
        <v>0.45928925562466855</v>
      </c>
      <c r="O7" s="30">
        <v>10068.6</v>
      </c>
      <c r="P7" s="26">
        <v>4252</v>
      </c>
      <c r="Q7" s="29">
        <f t="shared" ref="Q7:Q44" si="6">P7/O7</f>
        <v>0.42230300141032517</v>
      </c>
      <c r="R7" s="30">
        <f t="shared" ref="R7:R43" si="7">SUM(O7+L7)</f>
        <v>55303.71</v>
      </c>
      <c r="S7" s="31">
        <f t="shared" ref="S7:S43" si="8">SUM(P7+M7)</f>
        <v>25028</v>
      </c>
      <c r="T7" s="29">
        <f t="shared" ref="T7:T44" si="9">S7/R7</f>
        <v>0.45255553379691887</v>
      </c>
      <c r="U7" s="26" t="s">
        <v>15</v>
      </c>
    </row>
    <row r="8" spans="1:21" x14ac:dyDescent="0.25">
      <c r="A8" s="31">
        <v>3</v>
      </c>
      <c r="B8" s="31" t="s">
        <v>16</v>
      </c>
      <c r="C8" s="28">
        <v>132025.85</v>
      </c>
      <c r="D8" s="28">
        <v>52592</v>
      </c>
      <c r="E8" s="29">
        <f t="shared" si="0"/>
        <v>0.39834623295362231</v>
      </c>
      <c r="F8" s="28">
        <v>20428.93</v>
      </c>
      <c r="G8" s="28">
        <v>10986</v>
      </c>
      <c r="H8" s="29">
        <f t="shared" si="1"/>
        <v>0.5377667846529407</v>
      </c>
      <c r="I8" s="28">
        <v>19600.21</v>
      </c>
      <c r="J8" s="28">
        <v>7642</v>
      </c>
      <c r="K8" s="29">
        <f t="shared" si="2"/>
        <v>0.3898937817502976</v>
      </c>
      <c r="L8" s="28">
        <f t="shared" si="3"/>
        <v>172054.99</v>
      </c>
      <c r="M8" s="28">
        <f t="shared" si="4"/>
        <v>71220</v>
      </c>
      <c r="N8" s="29">
        <f t="shared" si="5"/>
        <v>0.41393742779561349</v>
      </c>
      <c r="O8" s="30">
        <v>38157.230000000003</v>
      </c>
      <c r="P8" s="26">
        <v>13725</v>
      </c>
      <c r="Q8" s="29">
        <f t="shared" si="6"/>
        <v>0.35969592132342937</v>
      </c>
      <c r="R8" s="30">
        <f t="shared" si="7"/>
        <v>210212.22</v>
      </c>
      <c r="S8" s="31">
        <f t="shared" si="8"/>
        <v>84945</v>
      </c>
      <c r="T8" s="29">
        <f t="shared" si="9"/>
        <v>0.40409163653759045</v>
      </c>
      <c r="U8" s="26" t="s">
        <v>16</v>
      </c>
    </row>
    <row r="9" spans="1:21" x14ac:dyDescent="0.25">
      <c r="A9" s="27">
        <v>4</v>
      </c>
      <c r="B9" s="31" t="s">
        <v>17</v>
      </c>
      <c r="C9" s="28">
        <v>65930.31</v>
      </c>
      <c r="D9" s="28">
        <v>33632</v>
      </c>
      <c r="E9" s="29">
        <f t="shared" si="0"/>
        <v>0.51011439199967357</v>
      </c>
      <c r="F9" s="28">
        <v>20429.669999999998</v>
      </c>
      <c r="G9" s="28">
        <v>11657</v>
      </c>
      <c r="H9" s="29">
        <f t="shared" si="1"/>
        <v>0.57059169335579096</v>
      </c>
      <c r="I9" s="28">
        <v>13536.86</v>
      </c>
      <c r="J9" s="28">
        <v>3947</v>
      </c>
      <c r="K9" s="29">
        <f t="shared" si="2"/>
        <v>0.29157426463744174</v>
      </c>
      <c r="L9" s="28">
        <f t="shared" si="3"/>
        <v>99896.84</v>
      </c>
      <c r="M9" s="28">
        <f>SUM(J9+G9+D9)</f>
        <v>49236</v>
      </c>
      <c r="N9" s="29">
        <f t="shared" si="5"/>
        <v>0.4928684430858874</v>
      </c>
      <c r="O9" s="30">
        <v>24385.01</v>
      </c>
      <c r="P9" s="26">
        <v>14914</v>
      </c>
      <c r="Q9" s="29">
        <f t="shared" si="6"/>
        <v>0.61160524436938923</v>
      </c>
      <c r="R9" s="30">
        <f t="shared" si="7"/>
        <v>124281.84999999999</v>
      </c>
      <c r="S9" s="31">
        <f t="shared" si="8"/>
        <v>64150</v>
      </c>
      <c r="T9" s="29">
        <f t="shared" si="9"/>
        <v>0.51616547388053846</v>
      </c>
      <c r="U9" s="26" t="s">
        <v>17</v>
      </c>
    </row>
    <row r="10" spans="1:21" x14ac:dyDescent="0.25">
      <c r="A10" s="31">
        <v>5</v>
      </c>
      <c r="B10" s="31" t="s">
        <v>18</v>
      </c>
      <c r="C10" s="28">
        <v>150754.85</v>
      </c>
      <c r="D10" s="28">
        <v>74089</v>
      </c>
      <c r="E10" s="29">
        <f t="shared" si="0"/>
        <v>0.49145350879258609</v>
      </c>
      <c r="F10" s="28">
        <v>71789.279999999999</v>
      </c>
      <c r="G10" s="28">
        <v>44532</v>
      </c>
      <c r="H10" s="29">
        <f t="shared" si="1"/>
        <v>0.62031545656956022</v>
      </c>
      <c r="I10" s="28">
        <v>38040.74</v>
      </c>
      <c r="J10" s="28">
        <v>6604</v>
      </c>
      <c r="K10" s="29">
        <f t="shared" si="2"/>
        <v>0.17360335261616888</v>
      </c>
      <c r="L10" s="28">
        <f t="shared" si="3"/>
        <v>260584.87</v>
      </c>
      <c r="M10" s="28">
        <f t="shared" si="4"/>
        <v>125225</v>
      </c>
      <c r="N10" s="29">
        <f t="shared" si="5"/>
        <v>0.48055361003883301</v>
      </c>
      <c r="O10" s="30">
        <v>51861.21</v>
      </c>
      <c r="P10" s="26">
        <v>13806</v>
      </c>
      <c r="Q10" s="29">
        <f t="shared" si="6"/>
        <v>0.26621052613311569</v>
      </c>
      <c r="R10" s="30">
        <f t="shared" si="7"/>
        <v>312446.08000000002</v>
      </c>
      <c r="S10" s="31">
        <f t="shared" si="8"/>
        <v>139031</v>
      </c>
      <c r="T10" s="29">
        <f t="shared" si="9"/>
        <v>0.44497597793513682</v>
      </c>
      <c r="U10" s="26" t="s">
        <v>18</v>
      </c>
    </row>
    <row r="11" spans="1:21" x14ac:dyDescent="0.25">
      <c r="A11" s="31">
        <v>6</v>
      </c>
      <c r="B11" s="31" t="s">
        <v>19</v>
      </c>
      <c r="C11" s="28">
        <v>101675.63</v>
      </c>
      <c r="D11" s="28">
        <v>53291</v>
      </c>
      <c r="E11" s="29">
        <f t="shared" si="0"/>
        <v>0.52412756134385396</v>
      </c>
      <c r="F11" s="28">
        <v>63776.26</v>
      </c>
      <c r="G11" s="28">
        <v>32951</v>
      </c>
      <c r="H11" s="29">
        <f t="shared" si="1"/>
        <v>0.51666560566580733</v>
      </c>
      <c r="I11" s="28">
        <v>19562.810000000001</v>
      </c>
      <c r="J11" s="28">
        <v>5755</v>
      </c>
      <c r="K11" s="29">
        <f t="shared" si="2"/>
        <v>0.2941806417380734</v>
      </c>
      <c r="L11" s="28">
        <f t="shared" si="3"/>
        <v>185014.7</v>
      </c>
      <c r="M11" s="28">
        <f t="shared" si="4"/>
        <v>91997</v>
      </c>
      <c r="N11" s="29">
        <f t="shared" si="5"/>
        <v>0.49724157053466561</v>
      </c>
      <c r="O11" s="30">
        <v>57108.55</v>
      </c>
      <c r="P11" s="26">
        <v>17908</v>
      </c>
      <c r="Q11" s="29">
        <f t="shared" si="6"/>
        <v>0.31357826455057952</v>
      </c>
      <c r="R11" s="30">
        <f t="shared" si="7"/>
        <v>242123.25</v>
      </c>
      <c r="S11" s="31">
        <f t="shared" si="8"/>
        <v>109905</v>
      </c>
      <c r="T11" s="29">
        <f t="shared" si="9"/>
        <v>0.45392171135981363</v>
      </c>
      <c r="U11" s="26" t="s">
        <v>19</v>
      </c>
    </row>
    <row r="12" spans="1:21" x14ac:dyDescent="0.25">
      <c r="A12" s="27">
        <v>7</v>
      </c>
      <c r="B12" s="31" t="s">
        <v>20</v>
      </c>
      <c r="C12" s="28">
        <v>174092.01</v>
      </c>
      <c r="D12" s="28">
        <v>65809</v>
      </c>
      <c r="E12" s="29">
        <f t="shared" si="0"/>
        <v>0.3780127531412843</v>
      </c>
      <c r="F12" s="28">
        <v>20706.86</v>
      </c>
      <c r="G12" s="28">
        <v>23983</v>
      </c>
      <c r="H12" s="29">
        <f t="shared" si="1"/>
        <v>1.158215200180037</v>
      </c>
      <c r="I12" s="28">
        <v>13379.76</v>
      </c>
      <c r="J12" s="28">
        <v>5718</v>
      </c>
      <c r="K12" s="29">
        <f t="shared" si="2"/>
        <v>0.42736192577445337</v>
      </c>
      <c r="L12" s="28">
        <f t="shared" si="3"/>
        <v>208178.63</v>
      </c>
      <c r="M12" s="28">
        <f t="shared" si="4"/>
        <v>95510</v>
      </c>
      <c r="N12" s="29">
        <f t="shared" si="5"/>
        <v>0.45878868546689927</v>
      </c>
      <c r="O12" s="30">
        <v>47628.24</v>
      </c>
      <c r="P12" s="26">
        <v>26152</v>
      </c>
      <c r="Q12" s="29">
        <f t="shared" si="6"/>
        <v>0.54908600443770339</v>
      </c>
      <c r="R12" s="30">
        <f t="shared" si="7"/>
        <v>255806.87</v>
      </c>
      <c r="S12" s="31">
        <f t="shared" si="8"/>
        <v>121662</v>
      </c>
      <c r="T12" s="29">
        <f t="shared" si="9"/>
        <v>0.4756009875731641</v>
      </c>
      <c r="U12" s="26" t="s">
        <v>20</v>
      </c>
    </row>
    <row r="13" spans="1:21" x14ac:dyDescent="0.25">
      <c r="A13" s="31">
        <v>8</v>
      </c>
      <c r="B13" s="31" t="s">
        <v>21</v>
      </c>
      <c r="C13" s="28">
        <v>130340.14</v>
      </c>
      <c r="D13" s="28">
        <v>57114</v>
      </c>
      <c r="E13" s="29">
        <f t="shared" si="0"/>
        <v>0.43819194915702869</v>
      </c>
      <c r="F13" s="28">
        <v>26903.48</v>
      </c>
      <c r="G13" s="28">
        <v>14238</v>
      </c>
      <c r="H13" s="29">
        <f t="shared" si="1"/>
        <v>0.52922521547398327</v>
      </c>
      <c r="I13" s="28">
        <v>13400.59</v>
      </c>
      <c r="J13" s="28">
        <v>5690</v>
      </c>
      <c r="K13" s="29">
        <f t="shared" si="2"/>
        <v>0.42460817023728059</v>
      </c>
      <c r="L13" s="28">
        <f t="shared" si="3"/>
        <v>170644.21</v>
      </c>
      <c r="M13" s="28">
        <f t="shared" si="4"/>
        <v>77042</v>
      </c>
      <c r="N13" s="29">
        <f t="shared" si="5"/>
        <v>0.45147737506007385</v>
      </c>
      <c r="O13" s="30">
        <v>26877.24</v>
      </c>
      <c r="P13" s="26">
        <v>12342</v>
      </c>
      <c r="Q13" s="29">
        <f t="shared" si="6"/>
        <v>0.45919893560499514</v>
      </c>
      <c r="R13" s="30">
        <f t="shared" si="7"/>
        <v>197521.44999999998</v>
      </c>
      <c r="S13" s="31">
        <f t="shared" si="8"/>
        <v>89384</v>
      </c>
      <c r="T13" s="29">
        <f t="shared" si="9"/>
        <v>0.452528067204853</v>
      </c>
      <c r="U13" s="26" t="s">
        <v>21</v>
      </c>
    </row>
    <row r="14" spans="1:21" x14ac:dyDescent="0.25">
      <c r="A14" s="31">
        <v>9</v>
      </c>
      <c r="B14" s="31" t="s">
        <v>22</v>
      </c>
      <c r="C14" s="28">
        <v>87999.71</v>
      </c>
      <c r="D14" s="28">
        <v>36307</v>
      </c>
      <c r="E14" s="29">
        <f t="shared" si="0"/>
        <v>0.41258090509616452</v>
      </c>
      <c r="F14" s="28">
        <v>31292.68</v>
      </c>
      <c r="G14" s="28">
        <v>15576</v>
      </c>
      <c r="H14" s="29">
        <f t="shared" si="1"/>
        <v>0.49775218996902787</v>
      </c>
      <c r="I14" s="28">
        <v>13142.73</v>
      </c>
      <c r="J14" s="28">
        <v>6053</v>
      </c>
      <c r="K14" s="29">
        <f t="shared" si="2"/>
        <v>0.46055880323190085</v>
      </c>
      <c r="L14" s="28">
        <f t="shared" si="3"/>
        <v>132435.12</v>
      </c>
      <c r="M14" s="28">
        <f t="shared" si="4"/>
        <v>57936</v>
      </c>
      <c r="N14" s="29">
        <f t="shared" si="5"/>
        <v>0.43746704046479518</v>
      </c>
      <c r="O14" s="30">
        <v>71558.539999999994</v>
      </c>
      <c r="P14" s="26">
        <v>23434</v>
      </c>
      <c r="Q14" s="29">
        <f t="shared" si="6"/>
        <v>0.3274801302541947</v>
      </c>
      <c r="R14" s="30">
        <f t="shared" si="7"/>
        <v>203993.65999999997</v>
      </c>
      <c r="S14" s="31">
        <f t="shared" si="8"/>
        <v>81370</v>
      </c>
      <c r="T14" s="29">
        <f t="shared" si="9"/>
        <v>0.39888494573801958</v>
      </c>
      <c r="U14" s="26" t="s">
        <v>22</v>
      </c>
    </row>
    <row r="15" spans="1:21" x14ac:dyDescent="0.25">
      <c r="A15" s="27">
        <v>10</v>
      </c>
      <c r="B15" s="31" t="s">
        <v>23</v>
      </c>
      <c r="C15" s="28">
        <v>188445.24</v>
      </c>
      <c r="D15" s="28">
        <v>95023</v>
      </c>
      <c r="E15" s="29">
        <f t="shared" si="0"/>
        <v>0.50424728159756116</v>
      </c>
      <c r="F15" s="28">
        <v>42120.03</v>
      </c>
      <c r="G15" s="28">
        <v>20593</v>
      </c>
      <c r="H15" s="29">
        <f t="shared" si="1"/>
        <v>0.48891228235117595</v>
      </c>
      <c r="I15" s="28">
        <v>22000.74</v>
      </c>
      <c r="J15" s="28">
        <v>4729</v>
      </c>
      <c r="K15" s="29">
        <f t="shared" si="2"/>
        <v>0.21494731540848169</v>
      </c>
      <c r="L15" s="28">
        <f t="shared" si="3"/>
        <v>252566.01</v>
      </c>
      <c r="M15" s="28">
        <f t="shared" si="4"/>
        <v>120345</v>
      </c>
      <c r="N15" s="29">
        <f t="shared" si="5"/>
        <v>0.47648929481841201</v>
      </c>
      <c r="O15" s="30">
        <v>69708.210000000006</v>
      </c>
      <c r="P15" s="26">
        <v>33119</v>
      </c>
      <c r="Q15" s="29">
        <f t="shared" si="6"/>
        <v>0.47510902948160622</v>
      </c>
      <c r="R15" s="30">
        <f t="shared" si="7"/>
        <v>322274.22000000003</v>
      </c>
      <c r="S15" s="31">
        <f t="shared" si="8"/>
        <v>153464</v>
      </c>
      <c r="T15" s="29">
        <f t="shared" si="9"/>
        <v>0.47619074215740864</v>
      </c>
      <c r="U15" s="26" t="s">
        <v>23</v>
      </c>
    </row>
    <row r="16" spans="1:21" x14ac:dyDescent="0.25">
      <c r="A16" s="31">
        <v>11</v>
      </c>
      <c r="B16" s="31" t="s">
        <v>24</v>
      </c>
      <c r="C16" s="28">
        <v>151034.46</v>
      </c>
      <c r="D16" s="28">
        <v>76279</v>
      </c>
      <c r="E16" s="29">
        <f t="shared" si="0"/>
        <v>0.50504368340840899</v>
      </c>
      <c r="F16" s="28">
        <v>64611.42</v>
      </c>
      <c r="G16" s="28">
        <v>28892</v>
      </c>
      <c r="H16" s="29">
        <f t="shared" si="1"/>
        <v>0.44716553203752529</v>
      </c>
      <c r="I16" s="28">
        <v>19079.509999999998</v>
      </c>
      <c r="J16" s="28">
        <v>9780</v>
      </c>
      <c r="K16" s="29">
        <f t="shared" si="2"/>
        <v>0.51259178039687603</v>
      </c>
      <c r="L16" s="28">
        <f t="shared" si="3"/>
        <v>234725.38999999998</v>
      </c>
      <c r="M16" s="28">
        <f t="shared" si="4"/>
        <v>114951</v>
      </c>
      <c r="N16" s="29">
        <f t="shared" si="5"/>
        <v>0.48972546174063236</v>
      </c>
      <c r="O16" s="30">
        <v>78844.61</v>
      </c>
      <c r="P16" s="26">
        <v>29415</v>
      </c>
      <c r="Q16" s="29">
        <f t="shared" si="6"/>
        <v>0.37307559768511761</v>
      </c>
      <c r="R16" s="30">
        <f t="shared" si="7"/>
        <v>313570</v>
      </c>
      <c r="S16" s="31">
        <f t="shared" si="8"/>
        <v>144366</v>
      </c>
      <c r="T16" s="29">
        <f t="shared" si="9"/>
        <v>0.46039480817680262</v>
      </c>
      <c r="U16" s="26" t="s">
        <v>24</v>
      </c>
    </row>
    <row r="17" spans="1:21" x14ac:dyDescent="0.25">
      <c r="A17" s="31">
        <v>12</v>
      </c>
      <c r="B17" s="31" t="s">
        <v>25</v>
      </c>
      <c r="C17" s="28">
        <v>158278.98000000001</v>
      </c>
      <c r="D17" s="28">
        <v>64473</v>
      </c>
      <c r="E17" s="29">
        <f t="shared" si="0"/>
        <v>0.40733772734699197</v>
      </c>
      <c r="F17" s="28">
        <v>10327.1</v>
      </c>
      <c r="G17" s="28">
        <v>6596</v>
      </c>
      <c r="H17" s="29">
        <f t="shared" si="1"/>
        <v>0.63870786571254268</v>
      </c>
      <c r="I17" s="28">
        <v>15749.63</v>
      </c>
      <c r="J17" s="28">
        <v>6004</v>
      </c>
      <c r="K17" s="29">
        <f t="shared" si="2"/>
        <v>0.38121530474049231</v>
      </c>
      <c r="L17" s="28">
        <f t="shared" si="3"/>
        <v>184355.71000000002</v>
      </c>
      <c r="M17" s="28">
        <f t="shared" si="4"/>
        <v>77073</v>
      </c>
      <c r="N17" s="29">
        <f t="shared" si="5"/>
        <v>0.41806679055397844</v>
      </c>
      <c r="O17" s="30">
        <v>39396.699999999997</v>
      </c>
      <c r="P17" s="26">
        <v>19292</v>
      </c>
      <c r="Q17" s="29">
        <f t="shared" si="6"/>
        <v>0.48968568433396709</v>
      </c>
      <c r="R17" s="30">
        <f t="shared" si="7"/>
        <v>223752.41000000003</v>
      </c>
      <c r="S17" s="31">
        <f t="shared" si="8"/>
        <v>96365</v>
      </c>
      <c r="T17" s="29">
        <f t="shared" si="9"/>
        <v>0.43067692544630015</v>
      </c>
      <c r="U17" s="26" t="s">
        <v>25</v>
      </c>
    </row>
    <row r="18" spans="1:21" x14ac:dyDescent="0.25">
      <c r="A18" s="27">
        <v>13</v>
      </c>
      <c r="B18" s="31" t="s">
        <v>26</v>
      </c>
      <c r="C18" s="28">
        <v>50934.12</v>
      </c>
      <c r="D18" s="28">
        <v>28937</v>
      </c>
      <c r="E18" s="29">
        <f t="shared" si="0"/>
        <v>0.56812604203233508</v>
      </c>
      <c r="F18" s="28">
        <v>10689.98</v>
      </c>
      <c r="G18" s="28">
        <v>4518</v>
      </c>
      <c r="H18" s="29">
        <f t="shared" si="1"/>
        <v>0.42263877013801709</v>
      </c>
      <c r="I18" s="28">
        <v>8499.86</v>
      </c>
      <c r="J18" s="28">
        <v>2005</v>
      </c>
      <c r="K18" s="29">
        <f t="shared" si="2"/>
        <v>0.23588623812627502</v>
      </c>
      <c r="L18" s="28">
        <f t="shared" si="3"/>
        <v>70123.960000000006</v>
      </c>
      <c r="M18" s="28">
        <f t="shared" si="4"/>
        <v>35460</v>
      </c>
      <c r="N18" s="29">
        <f t="shared" si="5"/>
        <v>0.50567594870569199</v>
      </c>
      <c r="O18" s="30">
        <v>21459.06</v>
      </c>
      <c r="P18" s="26">
        <v>8603</v>
      </c>
      <c r="Q18" s="29">
        <f t="shared" si="6"/>
        <v>0.40090292864645516</v>
      </c>
      <c r="R18" s="30">
        <f t="shared" si="7"/>
        <v>91583.02</v>
      </c>
      <c r="S18" s="31">
        <f t="shared" si="8"/>
        <v>44063</v>
      </c>
      <c r="T18" s="29">
        <f t="shared" si="9"/>
        <v>0.48112630485432778</v>
      </c>
      <c r="U18" s="26" t="s">
        <v>26</v>
      </c>
    </row>
    <row r="19" spans="1:21" x14ac:dyDescent="0.25">
      <c r="A19" s="31">
        <v>14</v>
      </c>
      <c r="B19" s="31" t="s">
        <v>27</v>
      </c>
      <c r="C19" s="28">
        <v>52348.99</v>
      </c>
      <c r="D19" s="28">
        <v>22834</v>
      </c>
      <c r="E19" s="29">
        <f t="shared" si="0"/>
        <v>0.43618797611950111</v>
      </c>
      <c r="F19" s="28">
        <v>10344.85</v>
      </c>
      <c r="G19" s="28">
        <v>6153</v>
      </c>
      <c r="H19" s="29">
        <f t="shared" si="1"/>
        <v>0.59478871129112554</v>
      </c>
      <c r="I19" s="28">
        <v>8273.73</v>
      </c>
      <c r="J19" s="28">
        <v>3408</v>
      </c>
      <c r="K19" s="29">
        <f t="shared" si="2"/>
        <v>0.41190611731347293</v>
      </c>
      <c r="L19" s="28">
        <f t="shared" si="3"/>
        <v>70967.570000000007</v>
      </c>
      <c r="M19" s="28">
        <f t="shared" si="4"/>
        <v>32395</v>
      </c>
      <c r="N19" s="29">
        <f t="shared" si="5"/>
        <v>0.45647610591711113</v>
      </c>
      <c r="O19" s="30">
        <v>15140.5</v>
      </c>
      <c r="P19" s="26">
        <v>7785</v>
      </c>
      <c r="Q19" s="29">
        <f t="shared" si="6"/>
        <v>0.51418381163105575</v>
      </c>
      <c r="R19" s="30">
        <f t="shared" si="7"/>
        <v>86108.07</v>
      </c>
      <c r="S19" s="31">
        <f t="shared" si="8"/>
        <v>40180</v>
      </c>
      <c r="T19" s="29">
        <f t="shared" si="9"/>
        <v>0.46662293092854129</v>
      </c>
      <c r="U19" s="26" t="s">
        <v>27</v>
      </c>
    </row>
    <row r="20" spans="1:21" x14ac:dyDescent="0.25">
      <c r="A20" s="31">
        <v>15</v>
      </c>
      <c r="B20" s="31" t="s">
        <v>28</v>
      </c>
      <c r="C20" s="28">
        <v>167894.22</v>
      </c>
      <c r="D20" s="28">
        <v>68821</v>
      </c>
      <c r="E20" s="29">
        <f t="shared" si="0"/>
        <v>0.40990690447830785</v>
      </c>
      <c r="F20" s="28">
        <v>20001.21</v>
      </c>
      <c r="G20" s="28">
        <v>8524</v>
      </c>
      <c r="H20" s="29">
        <f t="shared" si="1"/>
        <v>0.42617421645990422</v>
      </c>
      <c r="I20" s="28">
        <v>7101.85</v>
      </c>
      <c r="J20" s="28">
        <v>2848</v>
      </c>
      <c r="K20" s="29">
        <f t="shared" si="2"/>
        <v>0.40102226884544168</v>
      </c>
      <c r="L20" s="28">
        <f t="shared" si="3"/>
        <v>194997.28</v>
      </c>
      <c r="M20" s="28">
        <f t="shared" si="4"/>
        <v>80193</v>
      </c>
      <c r="N20" s="29">
        <f t="shared" si="5"/>
        <v>0.41125189028277725</v>
      </c>
      <c r="O20" s="30">
        <v>24454.89</v>
      </c>
      <c r="P20" s="26">
        <v>10593</v>
      </c>
      <c r="Q20" s="29">
        <f t="shared" si="6"/>
        <v>0.43316490076217884</v>
      </c>
      <c r="R20" s="30">
        <f t="shared" si="7"/>
        <v>219452.16999999998</v>
      </c>
      <c r="S20" s="31">
        <f t="shared" si="8"/>
        <v>90786</v>
      </c>
      <c r="T20" s="29">
        <f t="shared" si="9"/>
        <v>0.41369379031430858</v>
      </c>
      <c r="U20" s="26" t="s">
        <v>28</v>
      </c>
    </row>
    <row r="21" spans="1:21" x14ac:dyDescent="0.25">
      <c r="A21" s="27">
        <v>16</v>
      </c>
      <c r="B21" s="31" t="s">
        <v>29</v>
      </c>
      <c r="C21" s="28">
        <v>110263.15</v>
      </c>
      <c r="D21" s="28">
        <v>47958</v>
      </c>
      <c r="E21" s="29">
        <f t="shared" si="0"/>
        <v>0.43494131992419954</v>
      </c>
      <c r="F21" s="28">
        <v>18510.919999999998</v>
      </c>
      <c r="G21" s="28">
        <v>9107</v>
      </c>
      <c r="H21" s="29">
        <f t="shared" si="1"/>
        <v>0.49197986917992192</v>
      </c>
      <c r="I21" s="28">
        <v>15506.63</v>
      </c>
      <c r="J21" s="28">
        <v>5909</v>
      </c>
      <c r="K21" s="29">
        <f t="shared" si="2"/>
        <v>0.38106280990776203</v>
      </c>
      <c r="L21" s="28">
        <f t="shared" si="3"/>
        <v>144280.69999999998</v>
      </c>
      <c r="M21" s="28">
        <f t="shared" si="4"/>
        <v>62974</v>
      </c>
      <c r="N21" s="29">
        <f t="shared" si="5"/>
        <v>0.43646863371192413</v>
      </c>
      <c r="O21" s="30">
        <v>69832.11</v>
      </c>
      <c r="P21" s="26">
        <v>29511</v>
      </c>
      <c r="Q21" s="29">
        <f t="shared" si="6"/>
        <v>0.42259928849350248</v>
      </c>
      <c r="R21" s="30">
        <f t="shared" si="7"/>
        <v>214112.81</v>
      </c>
      <c r="S21" s="31">
        <f t="shared" si="8"/>
        <v>92485</v>
      </c>
      <c r="T21" s="29">
        <f t="shared" si="9"/>
        <v>0.43194519748724985</v>
      </c>
      <c r="U21" s="26" t="s">
        <v>29</v>
      </c>
    </row>
    <row r="22" spans="1:21" x14ac:dyDescent="0.25">
      <c r="A22" s="31">
        <v>17</v>
      </c>
      <c r="B22" s="31" t="s">
        <v>30</v>
      </c>
      <c r="C22" s="28">
        <v>78513.289999999994</v>
      </c>
      <c r="D22" s="28">
        <v>46178</v>
      </c>
      <c r="E22" s="29">
        <f t="shared" si="0"/>
        <v>0.58815520276885613</v>
      </c>
      <c r="F22" s="28">
        <v>19046.97</v>
      </c>
      <c r="G22" s="28">
        <v>8540</v>
      </c>
      <c r="H22" s="29">
        <f t="shared" si="1"/>
        <v>0.44836527804684939</v>
      </c>
      <c r="I22" s="28">
        <v>8739.2099999999991</v>
      </c>
      <c r="J22" s="28">
        <v>1481</v>
      </c>
      <c r="K22" s="29">
        <f t="shared" si="2"/>
        <v>0.1694661187910578</v>
      </c>
      <c r="L22" s="28">
        <f t="shared" si="3"/>
        <v>106299.47</v>
      </c>
      <c r="M22" s="28">
        <f t="shared" si="4"/>
        <v>56199</v>
      </c>
      <c r="N22" s="29">
        <f t="shared" si="5"/>
        <v>0.52868560868647796</v>
      </c>
      <c r="O22" s="30">
        <v>21374.92</v>
      </c>
      <c r="P22" s="26">
        <v>7307</v>
      </c>
      <c r="Q22" s="29">
        <f t="shared" si="6"/>
        <v>0.34184923265209882</v>
      </c>
      <c r="R22" s="30">
        <f t="shared" si="7"/>
        <v>127674.39</v>
      </c>
      <c r="S22" s="31">
        <f t="shared" si="8"/>
        <v>63506</v>
      </c>
      <c r="T22" s="29">
        <f t="shared" si="9"/>
        <v>0.4974059402202744</v>
      </c>
      <c r="U22" s="26" t="s">
        <v>30</v>
      </c>
    </row>
    <row r="23" spans="1:21" x14ac:dyDescent="0.25">
      <c r="A23" s="31">
        <v>18</v>
      </c>
      <c r="B23" s="31" t="s">
        <v>31</v>
      </c>
      <c r="C23" s="28">
        <v>109897.51</v>
      </c>
      <c r="D23" s="28">
        <v>39280</v>
      </c>
      <c r="E23" s="29">
        <f t="shared" si="0"/>
        <v>0.35742393071508172</v>
      </c>
      <c r="F23" s="28">
        <v>18989.72</v>
      </c>
      <c r="G23" s="28">
        <v>9944</v>
      </c>
      <c r="H23" s="29">
        <f t="shared" si="1"/>
        <v>0.52365174420686555</v>
      </c>
      <c r="I23" s="28">
        <v>10067.629999999999</v>
      </c>
      <c r="J23" s="28">
        <v>2534</v>
      </c>
      <c r="K23" s="29">
        <f t="shared" si="2"/>
        <v>0.2516977679950495</v>
      </c>
      <c r="L23" s="28">
        <f t="shared" si="3"/>
        <v>138954.85999999999</v>
      </c>
      <c r="M23" s="28">
        <f t="shared" si="4"/>
        <v>51758</v>
      </c>
      <c r="N23" s="29">
        <f t="shared" si="5"/>
        <v>0.37248067465938223</v>
      </c>
      <c r="O23" s="30">
        <v>19341.43</v>
      </c>
      <c r="P23" s="26">
        <v>9164</v>
      </c>
      <c r="Q23" s="29">
        <f t="shared" si="6"/>
        <v>0.47380157516791677</v>
      </c>
      <c r="R23" s="30">
        <f t="shared" si="7"/>
        <v>158296.28999999998</v>
      </c>
      <c r="S23" s="31">
        <f t="shared" si="8"/>
        <v>60922</v>
      </c>
      <c r="T23" s="29">
        <f t="shared" si="9"/>
        <v>0.38486056748392528</v>
      </c>
      <c r="U23" s="26" t="s">
        <v>31</v>
      </c>
    </row>
    <row r="24" spans="1:21" x14ac:dyDescent="0.25">
      <c r="A24" s="27">
        <v>19</v>
      </c>
      <c r="B24" s="31" t="s">
        <v>32</v>
      </c>
      <c r="C24" s="28">
        <v>39403.699999999997</v>
      </c>
      <c r="D24" s="28">
        <v>18524</v>
      </c>
      <c r="E24" s="29">
        <f t="shared" si="0"/>
        <v>0.47010813705311943</v>
      </c>
      <c r="F24" s="28">
        <v>10287.530000000001</v>
      </c>
      <c r="G24" s="28">
        <v>4119</v>
      </c>
      <c r="H24" s="29">
        <f t="shared" si="1"/>
        <v>0.40038765379056002</v>
      </c>
      <c r="I24" s="28">
        <v>6906.48</v>
      </c>
      <c r="J24" s="28">
        <v>806</v>
      </c>
      <c r="K24" s="29">
        <f t="shared" si="2"/>
        <v>0.11670199580683649</v>
      </c>
      <c r="L24" s="28">
        <f t="shared" si="3"/>
        <v>56597.71</v>
      </c>
      <c r="M24" s="28">
        <f t="shared" si="4"/>
        <v>23449</v>
      </c>
      <c r="N24" s="29">
        <f t="shared" si="5"/>
        <v>0.41431004894014262</v>
      </c>
      <c r="O24" s="30">
        <v>14554.22</v>
      </c>
      <c r="P24" s="26">
        <v>4327</v>
      </c>
      <c r="Q24" s="29">
        <f t="shared" si="6"/>
        <v>0.29730208832902072</v>
      </c>
      <c r="R24" s="30">
        <f t="shared" si="7"/>
        <v>71151.929999999993</v>
      </c>
      <c r="S24" s="31">
        <f t="shared" si="8"/>
        <v>27776</v>
      </c>
      <c r="T24" s="29">
        <f t="shared" si="9"/>
        <v>0.39037591812337352</v>
      </c>
      <c r="U24" s="26" t="s">
        <v>32</v>
      </c>
    </row>
    <row r="25" spans="1:21" x14ac:dyDescent="0.25">
      <c r="A25" s="31">
        <v>20</v>
      </c>
      <c r="B25" s="31" t="s">
        <v>33</v>
      </c>
      <c r="C25" s="28">
        <v>74058.2</v>
      </c>
      <c r="D25" s="28">
        <v>28532</v>
      </c>
      <c r="E25" s="29">
        <f t="shared" si="0"/>
        <v>0.38526456219567856</v>
      </c>
      <c r="F25" s="28">
        <v>5465</v>
      </c>
      <c r="G25" s="28">
        <v>2451</v>
      </c>
      <c r="H25" s="29">
        <f t="shared" si="1"/>
        <v>0.44849039341262581</v>
      </c>
      <c r="I25" s="28">
        <v>7590.64</v>
      </c>
      <c r="J25" s="28">
        <v>2182</v>
      </c>
      <c r="K25" s="29">
        <f t="shared" si="2"/>
        <v>0.28745929197011055</v>
      </c>
      <c r="L25" s="28">
        <f t="shared" si="3"/>
        <v>87113.84</v>
      </c>
      <c r="M25" s="28">
        <f t="shared" si="4"/>
        <v>33165</v>
      </c>
      <c r="N25" s="29">
        <f t="shared" si="5"/>
        <v>0.38070873698140273</v>
      </c>
      <c r="O25" s="30">
        <v>30645.51</v>
      </c>
      <c r="P25" s="26">
        <v>10512</v>
      </c>
      <c r="Q25" s="29">
        <f t="shared" si="6"/>
        <v>0.34301925469669131</v>
      </c>
      <c r="R25" s="30">
        <f t="shared" si="7"/>
        <v>117759.34999999999</v>
      </c>
      <c r="S25" s="31">
        <f t="shared" si="8"/>
        <v>43677</v>
      </c>
      <c r="T25" s="29">
        <f t="shared" si="9"/>
        <v>0.37090048475980891</v>
      </c>
      <c r="U25" s="26" t="s">
        <v>33</v>
      </c>
    </row>
    <row r="26" spans="1:21" x14ac:dyDescent="0.25">
      <c r="A26" s="31">
        <v>21</v>
      </c>
      <c r="B26" s="31" t="s">
        <v>34</v>
      </c>
      <c r="C26" s="28">
        <v>132884.12</v>
      </c>
      <c r="D26" s="28">
        <v>45367</v>
      </c>
      <c r="E26" s="29">
        <f t="shared" si="0"/>
        <v>0.34140271990362731</v>
      </c>
      <c r="F26" s="28">
        <v>29291.52</v>
      </c>
      <c r="G26" s="28">
        <v>15477</v>
      </c>
      <c r="H26" s="29">
        <f t="shared" si="1"/>
        <v>0.5283781790770844</v>
      </c>
      <c r="I26" s="28">
        <v>13395.44</v>
      </c>
      <c r="J26" s="28">
        <v>3893</v>
      </c>
      <c r="K26" s="29">
        <f t="shared" si="2"/>
        <v>0.29062128604958104</v>
      </c>
      <c r="L26" s="28">
        <f t="shared" si="3"/>
        <v>175571.08</v>
      </c>
      <c r="M26" s="28">
        <f t="shared" si="4"/>
        <v>64737</v>
      </c>
      <c r="N26" s="29">
        <f t="shared" si="5"/>
        <v>0.36872245702424344</v>
      </c>
      <c r="O26" s="30">
        <v>61703.02</v>
      </c>
      <c r="P26" s="26">
        <v>23498</v>
      </c>
      <c r="Q26" s="29">
        <f t="shared" si="6"/>
        <v>0.38082414766732653</v>
      </c>
      <c r="R26" s="30">
        <f t="shared" si="7"/>
        <v>237274.09999999998</v>
      </c>
      <c r="S26" s="31">
        <f t="shared" si="8"/>
        <v>88235</v>
      </c>
      <c r="T26" s="29">
        <f t="shared" si="9"/>
        <v>0.3718694960806932</v>
      </c>
      <c r="U26" s="26" t="s">
        <v>34</v>
      </c>
    </row>
    <row r="27" spans="1:21" x14ac:dyDescent="0.25">
      <c r="A27" s="27">
        <v>22</v>
      </c>
      <c r="B27" s="31" t="s">
        <v>35</v>
      </c>
      <c r="C27" s="28">
        <v>46098.87</v>
      </c>
      <c r="D27" s="28">
        <v>30303</v>
      </c>
      <c r="E27" s="29">
        <f t="shared" si="0"/>
        <v>0.65734800007028371</v>
      </c>
      <c r="F27" s="28">
        <v>16714.060000000001</v>
      </c>
      <c r="G27" s="28">
        <v>7640</v>
      </c>
      <c r="H27" s="29">
        <f t="shared" si="1"/>
        <v>0.45710018990000034</v>
      </c>
      <c r="I27" s="28">
        <v>14993.47</v>
      </c>
      <c r="J27" s="28">
        <v>4798</v>
      </c>
      <c r="K27" s="29">
        <f t="shared" si="2"/>
        <v>0.32000597593485697</v>
      </c>
      <c r="L27" s="28">
        <f t="shared" si="3"/>
        <v>77806.399999999994</v>
      </c>
      <c r="M27" s="28">
        <f t="shared" si="4"/>
        <v>42741</v>
      </c>
      <c r="N27" s="29">
        <f t="shared" si="5"/>
        <v>0.54932499126035905</v>
      </c>
      <c r="O27" s="30">
        <v>45523.72</v>
      </c>
      <c r="P27" s="26">
        <v>17952</v>
      </c>
      <c r="Q27" s="29">
        <f t="shared" si="6"/>
        <v>0.39434387172225821</v>
      </c>
      <c r="R27" s="30">
        <f t="shared" si="7"/>
        <v>123330.12</v>
      </c>
      <c r="S27" s="31">
        <f t="shared" si="8"/>
        <v>60693</v>
      </c>
      <c r="T27" s="29">
        <f t="shared" si="9"/>
        <v>0.49211822708029473</v>
      </c>
      <c r="U27" s="26" t="s">
        <v>35</v>
      </c>
    </row>
    <row r="28" spans="1:21" x14ac:dyDescent="0.25">
      <c r="A28" s="31">
        <v>23</v>
      </c>
      <c r="B28" s="31" t="s">
        <v>36</v>
      </c>
      <c r="C28" s="28">
        <v>229258.08</v>
      </c>
      <c r="D28" s="28">
        <v>108241</v>
      </c>
      <c r="E28" s="29">
        <f t="shared" si="0"/>
        <v>0.47213603114882585</v>
      </c>
      <c r="F28" s="28">
        <v>63436.17</v>
      </c>
      <c r="G28" s="28">
        <v>38262</v>
      </c>
      <c r="H28" s="29">
        <f t="shared" si="1"/>
        <v>0.60315747309460832</v>
      </c>
      <c r="I28" s="28">
        <v>34424.07</v>
      </c>
      <c r="J28" s="28">
        <v>17579</v>
      </c>
      <c r="K28" s="29">
        <f t="shared" si="2"/>
        <v>0.51066012821842388</v>
      </c>
      <c r="L28" s="28">
        <f t="shared" si="3"/>
        <v>327118.31999999995</v>
      </c>
      <c r="M28" s="28">
        <f t="shared" si="4"/>
        <v>164082</v>
      </c>
      <c r="N28" s="29">
        <f t="shared" si="5"/>
        <v>0.5015983207543987</v>
      </c>
      <c r="O28" s="30">
        <v>101018.19</v>
      </c>
      <c r="P28" s="26">
        <v>49925</v>
      </c>
      <c r="Q28" s="29">
        <f t="shared" si="6"/>
        <v>0.4942179225345455</v>
      </c>
      <c r="R28" s="30">
        <f t="shared" si="7"/>
        <v>428136.50999999995</v>
      </c>
      <c r="S28" s="31">
        <f t="shared" si="8"/>
        <v>214007</v>
      </c>
      <c r="T28" s="29">
        <f t="shared" si="9"/>
        <v>0.49985692647422203</v>
      </c>
      <c r="U28" s="26" t="s">
        <v>36</v>
      </c>
    </row>
    <row r="29" spans="1:21" x14ac:dyDescent="0.25">
      <c r="A29" s="31">
        <v>24</v>
      </c>
      <c r="B29" s="31" t="s">
        <v>37</v>
      </c>
      <c r="C29" s="28">
        <v>98996.21</v>
      </c>
      <c r="D29" s="28">
        <v>36991</v>
      </c>
      <c r="E29" s="29">
        <f t="shared" si="0"/>
        <v>0.37366076943753701</v>
      </c>
      <c r="F29" s="28">
        <v>38013.96</v>
      </c>
      <c r="G29" s="28">
        <v>22388</v>
      </c>
      <c r="H29" s="29">
        <f t="shared" si="1"/>
        <v>0.58894153621459067</v>
      </c>
      <c r="I29" s="28">
        <v>10499.79</v>
      </c>
      <c r="J29" s="28">
        <v>3948</v>
      </c>
      <c r="K29" s="29">
        <f t="shared" si="2"/>
        <v>0.37600752015040295</v>
      </c>
      <c r="L29" s="28">
        <f t="shared" si="3"/>
        <v>147509.96000000002</v>
      </c>
      <c r="M29" s="28">
        <f t="shared" si="4"/>
        <v>63327</v>
      </c>
      <c r="N29" s="29">
        <f t="shared" si="5"/>
        <v>0.42930660410998683</v>
      </c>
      <c r="O29" s="30">
        <v>45490.89</v>
      </c>
      <c r="P29" s="26">
        <v>17891</v>
      </c>
      <c r="Q29" s="29">
        <f t="shared" si="6"/>
        <v>0.39328753515264264</v>
      </c>
      <c r="R29" s="30">
        <f t="shared" si="7"/>
        <v>193000.85000000003</v>
      </c>
      <c r="S29" s="31">
        <f t="shared" si="8"/>
        <v>81218</v>
      </c>
      <c r="T29" s="29">
        <f t="shared" si="9"/>
        <v>0.42081679951150469</v>
      </c>
      <c r="U29" s="26" t="s">
        <v>37</v>
      </c>
    </row>
    <row r="30" spans="1:21" x14ac:dyDescent="0.25">
      <c r="A30" s="27">
        <v>25</v>
      </c>
      <c r="B30" s="31" t="s">
        <v>38</v>
      </c>
      <c r="C30" s="28">
        <v>62036.09</v>
      </c>
      <c r="D30" s="28">
        <v>19413</v>
      </c>
      <c r="E30" s="29">
        <f t="shared" si="0"/>
        <v>0.31293074724728787</v>
      </c>
      <c r="F30" s="28">
        <v>10179.23</v>
      </c>
      <c r="G30" s="28">
        <v>8929</v>
      </c>
      <c r="H30" s="29">
        <f t="shared" si="1"/>
        <v>0.87717833274226054</v>
      </c>
      <c r="I30" s="28">
        <v>9727.77</v>
      </c>
      <c r="J30" s="28">
        <v>3151</v>
      </c>
      <c r="K30" s="29">
        <f t="shared" si="2"/>
        <v>0.32391802026569294</v>
      </c>
      <c r="L30" s="28">
        <f t="shared" si="3"/>
        <v>81943.09</v>
      </c>
      <c r="M30" s="28">
        <f t="shared" si="4"/>
        <v>31493</v>
      </c>
      <c r="N30" s="29">
        <f t="shared" si="5"/>
        <v>0.38432770841324143</v>
      </c>
      <c r="O30" s="30">
        <v>25931.54</v>
      </c>
      <c r="P30" s="26">
        <v>9889</v>
      </c>
      <c r="Q30" s="29">
        <f t="shared" si="6"/>
        <v>0.38135027846398634</v>
      </c>
      <c r="R30" s="30">
        <f t="shared" si="7"/>
        <v>107874.63</v>
      </c>
      <c r="S30" s="31">
        <f t="shared" si="8"/>
        <v>41382</v>
      </c>
      <c r="T30" s="29">
        <f t="shared" si="9"/>
        <v>0.383611976235747</v>
      </c>
      <c r="U30" s="26" t="s">
        <v>38</v>
      </c>
    </row>
    <row r="31" spans="1:21" x14ac:dyDescent="0.25">
      <c r="A31" s="31">
        <v>26</v>
      </c>
      <c r="B31" s="31" t="s">
        <v>39</v>
      </c>
      <c r="C31" s="28">
        <v>175137.83</v>
      </c>
      <c r="D31" s="28">
        <v>74632</v>
      </c>
      <c r="E31" s="29">
        <f t="shared" si="0"/>
        <v>0.42613294911784627</v>
      </c>
      <c r="F31" s="28">
        <v>216512.18</v>
      </c>
      <c r="G31" s="28">
        <v>162782</v>
      </c>
      <c r="H31" s="29">
        <f t="shared" si="1"/>
        <v>0.75183761024437523</v>
      </c>
      <c r="I31" s="28">
        <v>205192.87</v>
      </c>
      <c r="J31" s="28">
        <v>95905</v>
      </c>
      <c r="K31" s="29">
        <f t="shared" si="2"/>
        <v>0.46738953453889504</v>
      </c>
      <c r="L31" s="28">
        <f t="shared" si="3"/>
        <v>596842.88</v>
      </c>
      <c r="M31" s="28">
        <f t="shared" si="4"/>
        <v>333319</v>
      </c>
      <c r="N31" s="29">
        <f t="shared" si="5"/>
        <v>0.55847026272643141</v>
      </c>
      <c r="O31" s="30">
        <v>651304.93999999994</v>
      </c>
      <c r="P31" s="26">
        <v>327041</v>
      </c>
      <c r="Q31" s="29">
        <f t="shared" si="6"/>
        <v>0.5021319199574934</v>
      </c>
      <c r="R31" s="30">
        <f t="shared" si="7"/>
        <v>1248147.8199999998</v>
      </c>
      <c r="S31" s="31">
        <f t="shared" si="8"/>
        <v>660360</v>
      </c>
      <c r="T31" s="29">
        <f t="shared" si="9"/>
        <v>0.52907194918627509</v>
      </c>
      <c r="U31" s="26" t="s">
        <v>39</v>
      </c>
    </row>
    <row r="32" spans="1:21" x14ac:dyDescent="0.25">
      <c r="A32" s="31">
        <v>27</v>
      </c>
      <c r="B32" s="31" t="s">
        <v>40</v>
      </c>
      <c r="C32" s="28">
        <v>138313.82999999999</v>
      </c>
      <c r="D32" s="28">
        <v>51880</v>
      </c>
      <c r="E32" s="29">
        <f t="shared" si="0"/>
        <v>0.3750890276120617</v>
      </c>
      <c r="F32" s="28">
        <v>22048.77</v>
      </c>
      <c r="G32" s="28">
        <v>12461</v>
      </c>
      <c r="H32" s="29">
        <f t="shared" si="1"/>
        <v>0.5651562422756462</v>
      </c>
      <c r="I32" s="28">
        <v>20025.3</v>
      </c>
      <c r="J32" s="28">
        <v>5606</v>
      </c>
      <c r="K32" s="29">
        <f t="shared" si="2"/>
        <v>0.27994586847637737</v>
      </c>
      <c r="L32" s="28">
        <f t="shared" si="3"/>
        <v>180387.9</v>
      </c>
      <c r="M32" s="28">
        <f t="shared" si="4"/>
        <v>69947</v>
      </c>
      <c r="N32" s="29">
        <f t="shared" si="5"/>
        <v>0.38775882417834012</v>
      </c>
      <c r="O32" s="30">
        <v>38867.019999999997</v>
      </c>
      <c r="P32" s="26">
        <v>19660</v>
      </c>
      <c r="Q32" s="29">
        <f t="shared" si="6"/>
        <v>0.50582730551506139</v>
      </c>
      <c r="R32" s="30">
        <f t="shared" si="7"/>
        <v>219254.91999999998</v>
      </c>
      <c r="S32" s="31">
        <f t="shared" si="8"/>
        <v>89607</v>
      </c>
      <c r="T32" s="29">
        <f t="shared" si="9"/>
        <v>0.40868866249386787</v>
      </c>
      <c r="U32" s="26" t="s">
        <v>40</v>
      </c>
    </row>
    <row r="33" spans="1:21" x14ac:dyDescent="0.25">
      <c r="A33" s="27">
        <v>28</v>
      </c>
      <c r="B33" s="31" t="s">
        <v>41</v>
      </c>
      <c r="C33" s="28">
        <v>160034.76</v>
      </c>
      <c r="D33" s="28">
        <v>76944</v>
      </c>
      <c r="E33" s="29">
        <f t="shared" si="0"/>
        <v>0.48079554716737788</v>
      </c>
      <c r="F33" s="28">
        <v>54416.82</v>
      </c>
      <c r="G33" s="28">
        <v>27242</v>
      </c>
      <c r="H33" s="29">
        <f t="shared" si="1"/>
        <v>0.50061727238012066</v>
      </c>
      <c r="I33" s="28">
        <v>14190.48</v>
      </c>
      <c r="J33" s="28">
        <v>11237</v>
      </c>
      <c r="K33" s="29">
        <f t="shared" si="2"/>
        <v>0.7918689149345195</v>
      </c>
      <c r="L33" s="28">
        <f t="shared" si="3"/>
        <v>228642.06</v>
      </c>
      <c r="M33" s="28">
        <f t="shared" si="4"/>
        <v>115423</v>
      </c>
      <c r="N33" s="29">
        <f t="shared" si="5"/>
        <v>0.50481962942426251</v>
      </c>
      <c r="O33" s="30">
        <v>42029.17</v>
      </c>
      <c r="P33" s="26">
        <v>17457</v>
      </c>
      <c r="Q33" s="29">
        <f t="shared" si="6"/>
        <v>0.41535438363403326</v>
      </c>
      <c r="R33" s="30">
        <f t="shared" si="7"/>
        <v>270671.23</v>
      </c>
      <c r="S33" s="31">
        <f t="shared" si="8"/>
        <v>132880</v>
      </c>
      <c r="T33" s="29">
        <f t="shared" si="9"/>
        <v>0.49092768374385415</v>
      </c>
      <c r="U33" s="26" t="s">
        <v>41</v>
      </c>
    </row>
    <row r="34" spans="1:21" x14ac:dyDescent="0.25">
      <c r="A34" s="31">
        <v>29</v>
      </c>
      <c r="B34" s="31" t="s">
        <v>42</v>
      </c>
      <c r="C34" s="28">
        <v>63705.77</v>
      </c>
      <c r="D34" s="28">
        <v>26899</v>
      </c>
      <c r="E34" s="29">
        <f t="shared" si="0"/>
        <v>0.42223804845306795</v>
      </c>
      <c r="F34" s="28">
        <v>8197.9599999999991</v>
      </c>
      <c r="G34" s="28">
        <v>6244</v>
      </c>
      <c r="H34" s="29">
        <f t="shared" si="1"/>
        <v>0.7616528990139011</v>
      </c>
      <c r="I34" s="28">
        <v>12500.65</v>
      </c>
      <c r="J34" s="28">
        <v>7037</v>
      </c>
      <c r="K34" s="29">
        <f t="shared" si="2"/>
        <v>0.56293072760216467</v>
      </c>
      <c r="L34" s="28">
        <f t="shared" si="3"/>
        <v>84404.38</v>
      </c>
      <c r="M34" s="28">
        <f t="shared" si="4"/>
        <v>40180</v>
      </c>
      <c r="N34" s="29">
        <f t="shared" si="5"/>
        <v>0.47604164617997308</v>
      </c>
      <c r="O34" s="30">
        <v>28671.42</v>
      </c>
      <c r="P34" s="26">
        <v>13895</v>
      </c>
      <c r="Q34" s="29">
        <f t="shared" si="6"/>
        <v>0.48462894408438789</v>
      </c>
      <c r="R34" s="30">
        <f t="shared" si="7"/>
        <v>113075.8</v>
      </c>
      <c r="S34" s="31">
        <f t="shared" si="8"/>
        <v>54075</v>
      </c>
      <c r="T34" s="29">
        <f t="shared" si="9"/>
        <v>0.47821903537273225</v>
      </c>
      <c r="U34" s="26" t="s">
        <v>42</v>
      </c>
    </row>
    <row r="35" spans="1:21" x14ac:dyDescent="0.25">
      <c r="A35" s="31">
        <v>30</v>
      </c>
      <c r="B35" s="31" t="s">
        <v>43</v>
      </c>
      <c r="C35" s="28">
        <v>188854.84</v>
      </c>
      <c r="D35" s="28">
        <v>112743</v>
      </c>
      <c r="E35" s="29">
        <f t="shared" si="0"/>
        <v>0.5969823172125216</v>
      </c>
      <c r="F35" s="28">
        <v>53941.42</v>
      </c>
      <c r="G35" s="28">
        <v>23711</v>
      </c>
      <c r="H35" s="29">
        <f t="shared" si="1"/>
        <v>0.43956944403762455</v>
      </c>
      <c r="I35" s="28">
        <v>19482.14</v>
      </c>
      <c r="J35" s="28">
        <v>7866</v>
      </c>
      <c r="K35" s="29">
        <f t="shared" si="2"/>
        <v>0.40375441301622922</v>
      </c>
      <c r="L35" s="28">
        <f t="shared" si="3"/>
        <v>262278.40000000002</v>
      </c>
      <c r="M35" s="28">
        <f t="shared" si="4"/>
        <v>144320</v>
      </c>
      <c r="N35" s="29">
        <f t="shared" si="5"/>
        <v>0.55025499621775942</v>
      </c>
      <c r="O35" s="30">
        <v>66928.11</v>
      </c>
      <c r="P35" s="26">
        <v>33767</v>
      </c>
      <c r="Q35" s="29">
        <f t="shared" si="6"/>
        <v>0.50452642394951841</v>
      </c>
      <c r="R35" s="30">
        <f t="shared" si="7"/>
        <v>329206.51</v>
      </c>
      <c r="S35" s="31">
        <f t="shared" si="8"/>
        <v>178087</v>
      </c>
      <c r="T35" s="29">
        <f t="shared" si="9"/>
        <v>0.54095831823009821</v>
      </c>
      <c r="U35" s="26" t="s">
        <v>43</v>
      </c>
    </row>
    <row r="36" spans="1:21" x14ac:dyDescent="0.25">
      <c r="A36" s="27">
        <v>31</v>
      </c>
      <c r="B36" s="31" t="s">
        <v>44</v>
      </c>
      <c r="C36" s="28">
        <v>151605.60999999999</v>
      </c>
      <c r="D36" s="28">
        <v>68244</v>
      </c>
      <c r="E36" s="29">
        <f t="shared" si="0"/>
        <v>0.4501416537290408</v>
      </c>
      <c r="F36" s="28">
        <v>47717.08</v>
      </c>
      <c r="G36" s="28">
        <v>23770</v>
      </c>
      <c r="H36" s="29">
        <f t="shared" si="1"/>
        <v>0.498144479922074</v>
      </c>
      <c r="I36" s="28">
        <v>23434.36</v>
      </c>
      <c r="J36" s="28">
        <v>7119</v>
      </c>
      <c r="K36" s="29">
        <f t="shared" si="2"/>
        <v>0.30378469904874722</v>
      </c>
      <c r="L36" s="28">
        <f t="shared" si="3"/>
        <v>222757.05</v>
      </c>
      <c r="M36" s="28">
        <f t="shared" si="4"/>
        <v>99133</v>
      </c>
      <c r="N36" s="29">
        <f t="shared" si="5"/>
        <v>0.44502744133126204</v>
      </c>
      <c r="O36" s="30">
        <v>61317.62</v>
      </c>
      <c r="P36" s="26">
        <v>26770</v>
      </c>
      <c r="Q36" s="29">
        <f t="shared" si="6"/>
        <v>0.43657924100772338</v>
      </c>
      <c r="R36" s="30">
        <f t="shared" si="7"/>
        <v>284074.67</v>
      </c>
      <c r="S36" s="31">
        <f t="shared" si="8"/>
        <v>125903</v>
      </c>
      <c r="T36" s="29">
        <f t="shared" si="9"/>
        <v>0.44320389424372125</v>
      </c>
      <c r="U36" s="26" t="s">
        <v>44</v>
      </c>
    </row>
    <row r="37" spans="1:21" x14ac:dyDescent="0.25">
      <c r="A37" s="31">
        <v>32</v>
      </c>
      <c r="B37" s="31" t="s">
        <v>45</v>
      </c>
      <c r="C37" s="28">
        <v>28607.73</v>
      </c>
      <c r="D37" s="28">
        <v>19165</v>
      </c>
      <c r="E37" s="29">
        <f t="shared" si="0"/>
        <v>0.66992382827997887</v>
      </c>
      <c r="F37" s="28">
        <v>4669.45</v>
      </c>
      <c r="G37" s="28">
        <v>1939</v>
      </c>
      <c r="H37" s="29">
        <f t="shared" si="1"/>
        <v>0.4152523316450546</v>
      </c>
      <c r="I37" s="28">
        <v>3001.19</v>
      </c>
      <c r="J37" s="28">
        <v>760</v>
      </c>
      <c r="K37" s="29">
        <f t="shared" si="2"/>
        <v>0.25323288428923191</v>
      </c>
      <c r="L37" s="28">
        <f t="shared" si="3"/>
        <v>36278.369999999995</v>
      </c>
      <c r="M37" s="28">
        <f t="shared" si="4"/>
        <v>21864</v>
      </c>
      <c r="N37" s="29">
        <f t="shared" si="5"/>
        <v>0.60267316309966523</v>
      </c>
      <c r="O37" s="30">
        <v>7430.54</v>
      </c>
      <c r="P37" s="26">
        <v>2568</v>
      </c>
      <c r="Q37" s="29">
        <f t="shared" si="6"/>
        <v>0.34560072350058002</v>
      </c>
      <c r="R37" s="30">
        <f t="shared" si="7"/>
        <v>43708.909999999996</v>
      </c>
      <c r="S37" s="31">
        <f t="shared" si="8"/>
        <v>24432</v>
      </c>
      <c r="T37" s="29">
        <f t="shared" si="9"/>
        <v>0.55897069956674739</v>
      </c>
      <c r="U37" s="26" t="s">
        <v>45</v>
      </c>
    </row>
    <row r="38" spans="1:21" x14ac:dyDescent="0.25">
      <c r="A38" s="31">
        <v>33</v>
      </c>
      <c r="B38" s="31" t="s">
        <v>46</v>
      </c>
      <c r="C38" s="28">
        <v>21763.18</v>
      </c>
      <c r="D38" s="28">
        <v>9706</v>
      </c>
      <c r="E38" s="29">
        <f t="shared" si="0"/>
        <v>0.4459826183489729</v>
      </c>
      <c r="F38" s="28">
        <v>1630.56</v>
      </c>
      <c r="G38" s="28">
        <v>1069</v>
      </c>
      <c r="H38" s="29">
        <f t="shared" si="1"/>
        <v>0.65560298302423714</v>
      </c>
      <c r="I38" s="28">
        <v>1002.78</v>
      </c>
      <c r="J38" s="28">
        <v>488</v>
      </c>
      <c r="K38" s="29">
        <f t="shared" si="2"/>
        <v>0.48664712100360996</v>
      </c>
      <c r="L38" s="28">
        <f t="shared" si="3"/>
        <v>24396.52</v>
      </c>
      <c r="M38" s="28">
        <f t="shared" si="4"/>
        <v>11263</v>
      </c>
      <c r="N38" s="29">
        <f t="shared" si="5"/>
        <v>0.46166420456688084</v>
      </c>
      <c r="O38" s="30">
        <v>6320.57</v>
      </c>
      <c r="P38" s="26">
        <v>3039</v>
      </c>
      <c r="Q38" s="29">
        <f t="shared" si="6"/>
        <v>0.48081106609055829</v>
      </c>
      <c r="R38" s="30">
        <f t="shared" si="7"/>
        <v>30717.09</v>
      </c>
      <c r="S38" s="31">
        <f t="shared" si="8"/>
        <v>14302</v>
      </c>
      <c r="T38" s="29">
        <f t="shared" si="9"/>
        <v>0.46560400089982484</v>
      </c>
      <c r="U38" s="26" t="s">
        <v>46</v>
      </c>
    </row>
    <row r="39" spans="1:21" x14ac:dyDescent="0.25">
      <c r="A39" s="27">
        <v>34</v>
      </c>
      <c r="B39" s="31" t="s">
        <v>47</v>
      </c>
      <c r="C39" s="28">
        <v>96225.17</v>
      </c>
      <c r="D39" s="28">
        <v>38352</v>
      </c>
      <c r="E39" s="29">
        <f t="shared" si="0"/>
        <v>0.39856515712053303</v>
      </c>
      <c r="F39" s="28">
        <v>21734.99</v>
      </c>
      <c r="G39" s="28">
        <v>9463</v>
      </c>
      <c r="H39" s="29">
        <f t="shared" si="1"/>
        <v>0.43538092265052797</v>
      </c>
      <c r="I39" s="28">
        <v>7972.7</v>
      </c>
      <c r="J39" s="28">
        <v>2871</v>
      </c>
      <c r="K39" s="29">
        <f t="shared" si="2"/>
        <v>0.36010385440315074</v>
      </c>
      <c r="L39" s="28">
        <f t="shared" si="3"/>
        <v>125932.86</v>
      </c>
      <c r="M39" s="28">
        <f t="shared" si="4"/>
        <v>50686</v>
      </c>
      <c r="N39" s="29">
        <f t="shared" si="5"/>
        <v>0.40248430790819806</v>
      </c>
      <c r="O39" s="30">
        <v>48665.9</v>
      </c>
      <c r="P39" s="26">
        <v>19048</v>
      </c>
      <c r="Q39" s="29">
        <f t="shared" si="6"/>
        <v>0.39140342621835822</v>
      </c>
      <c r="R39" s="30">
        <f t="shared" si="7"/>
        <v>174598.76</v>
      </c>
      <c r="S39" s="31">
        <f t="shared" si="8"/>
        <v>69734</v>
      </c>
      <c r="T39" s="29">
        <f t="shared" si="9"/>
        <v>0.39939573454015365</v>
      </c>
      <c r="U39" s="26" t="s">
        <v>47</v>
      </c>
    </row>
    <row r="40" spans="1:21" x14ac:dyDescent="0.25">
      <c r="A40" s="31">
        <v>35</v>
      </c>
      <c r="B40" s="31" t="s">
        <v>48</v>
      </c>
      <c r="C40" s="28">
        <v>122173.4</v>
      </c>
      <c r="D40" s="28">
        <v>47250</v>
      </c>
      <c r="E40" s="29">
        <f t="shared" si="0"/>
        <v>0.38674539629739374</v>
      </c>
      <c r="F40" s="28">
        <v>25982.52</v>
      </c>
      <c r="G40" s="28">
        <v>13948</v>
      </c>
      <c r="H40" s="29">
        <f t="shared" si="1"/>
        <v>0.53682244832294945</v>
      </c>
      <c r="I40" s="28">
        <v>19900.990000000002</v>
      </c>
      <c r="J40" s="28">
        <v>10179</v>
      </c>
      <c r="K40" s="29">
        <f t="shared" si="2"/>
        <v>0.51148209209692574</v>
      </c>
      <c r="L40" s="28">
        <f t="shared" si="3"/>
        <v>168056.91</v>
      </c>
      <c r="M40" s="28">
        <f t="shared" si="4"/>
        <v>71377</v>
      </c>
      <c r="N40" s="29">
        <f t="shared" si="5"/>
        <v>0.42471922160177761</v>
      </c>
      <c r="O40" s="30">
        <v>64682.11</v>
      </c>
      <c r="P40" s="26">
        <v>25089</v>
      </c>
      <c r="Q40" s="29">
        <f t="shared" si="6"/>
        <v>0.38788159508092734</v>
      </c>
      <c r="R40" s="30">
        <f t="shared" si="7"/>
        <v>232739.02000000002</v>
      </c>
      <c r="S40" s="31">
        <f t="shared" si="8"/>
        <v>96466</v>
      </c>
      <c r="T40" s="29">
        <f t="shared" si="9"/>
        <v>0.4144814221525896</v>
      </c>
      <c r="U40" s="26" t="s">
        <v>48</v>
      </c>
    </row>
    <row r="41" spans="1:21" x14ac:dyDescent="0.25">
      <c r="A41" s="31">
        <v>36</v>
      </c>
      <c r="B41" s="31" t="s">
        <v>49</v>
      </c>
      <c r="C41" s="28">
        <v>70079.53</v>
      </c>
      <c r="D41" s="28">
        <v>31659</v>
      </c>
      <c r="E41" s="29">
        <f t="shared" si="0"/>
        <v>0.45175816675711156</v>
      </c>
      <c r="F41" s="28">
        <v>5549.31</v>
      </c>
      <c r="G41" s="28">
        <v>4060</v>
      </c>
      <c r="H41" s="29">
        <f t="shared" si="1"/>
        <v>0.73162249000326163</v>
      </c>
      <c r="I41" s="28">
        <v>10410.290000000001</v>
      </c>
      <c r="J41" s="28">
        <v>3493</v>
      </c>
      <c r="K41" s="29">
        <f t="shared" si="2"/>
        <v>0.33553340012622124</v>
      </c>
      <c r="L41" s="28">
        <f t="shared" si="3"/>
        <v>86039.13</v>
      </c>
      <c r="M41" s="28">
        <f t="shared" si="4"/>
        <v>39212</v>
      </c>
      <c r="N41" s="29">
        <f t="shared" si="5"/>
        <v>0.455746123885725</v>
      </c>
      <c r="O41" s="30">
        <v>32855.57</v>
      </c>
      <c r="P41" s="26">
        <v>16133</v>
      </c>
      <c r="Q41" s="29">
        <f t="shared" si="6"/>
        <v>0.49102785311592523</v>
      </c>
      <c r="R41" s="30">
        <f t="shared" si="7"/>
        <v>118894.70000000001</v>
      </c>
      <c r="S41" s="31">
        <f t="shared" si="8"/>
        <v>55345</v>
      </c>
      <c r="T41" s="29">
        <f t="shared" si="9"/>
        <v>0.46549593884336304</v>
      </c>
      <c r="U41" s="26" t="s">
        <v>49</v>
      </c>
    </row>
    <row r="42" spans="1:21" x14ac:dyDescent="0.25">
      <c r="A42" s="27">
        <v>37</v>
      </c>
      <c r="B42" s="31" t="s">
        <v>50</v>
      </c>
      <c r="C42" s="28">
        <v>100369.93</v>
      </c>
      <c r="D42" s="28">
        <v>39043</v>
      </c>
      <c r="E42" s="29">
        <f t="shared" si="0"/>
        <v>0.38899100557308353</v>
      </c>
      <c r="F42" s="28">
        <v>20601.43</v>
      </c>
      <c r="G42" s="28">
        <v>10803</v>
      </c>
      <c r="H42" s="29">
        <f t="shared" si="1"/>
        <v>0.52438107451764271</v>
      </c>
      <c r="I42" s="28">
        <v>20105.97</v>
      </c>
      <c r="J42" s="28">
        <v>7981</v>
      </c>
      <c r="K42" s="29">
        <f t="shared" si="2"/>
        <v>0.39694677749941931</v>
      </c>
      <c r="L42" s="28">
        <f t="shared" si="3"/>
        <v>141077.32999999999</v>
      </c>
      <c r="M42" s="28">
        <f t="shared" si="4"/>
        <v>57827</v>
      </c>
      <c r="N42" s="29">
        <f t="shared" si="5"/>
        <v>0.4098957642592187</v>
      </c>
      <c r="O42" s="30">
        <v>49577.8</v>
      </c>
      <c r="P42" s="26">
        <v>23959</v>
      </c>
      <c r="Q42" s="29">
        <f t="shared" si="6"/>
        <v>0.48326065295353965</v>
      </c>
      <c r="R42" s="30">
        <f t="shared" si="7"/>
        <v>190655.13</v>
      </c>
      <c r="S42" s="31">
        <f t="shared" si="8"/>
        <v>81786</v>
      </c>
      <c r="T42" s="29">
        <f t="shared" si="9"/>
        <v>0.42897350834462206</v>
      </c>
      <c r="U42" s="26" t="s">
        <v>50</v>
      </c>
    </row>
    <row r="43" spans="1:21" x14ac:dyDescent="0.25">
      <c r="A43" s="31">
        <v>38</v>
      </c>
      <c r="B43" s="31" t="s">
        <v>51</v>
      </c>
      <c r="C43" s="28">
        <v>186666.27</v>
      </c>
      <c r="D43" s="28">
        <v>71411</v>
      </c>
      <c r="E43" s="29">
        <f t="shared" si="0"/>
        <v>0.38255974151087929</v>
      </c>
      <c r="F43" s="28">
        <v>47591.81</v>
      </c>
      <c r="G43" s="28">
        <v>20677</v>
      </c>
      <c r="H43" s="29">
        <f t="shared" si="1"/>
        <v>0.43446550992702315</v>
      </c>
      <c r="I43" s="28">
        <v>35000</v>
      </c>
      <c r="J43" s="28">
        <v>8547</v>
      </c>
      <c r="K43" s="29">
        <f t="shared" si="2"/>
        <v>0.2442</v>
      </c>
      <c r="L43" s="28">
        <f t="shared" si="3"/>
        <v>269258.07999999996</v>
      </c>
      <c r="M43" s="28">
        <f t="shared" si="4"/>
        <v>100635</v>
      </c>
      <c r="N43" s="29">
        <f t="shared" si="5"/>
        <v>0.37374922973527858</v>
      </c>
      <c r="O43" s="30">
        <v>58352.03</v>
      </c>
      <c r="P43" s="26">
        <v>20925</v>
      </c>
      <c r="Q43" s="29">
        <f t="shared" si="6"/>
        <v>0.35859934949992317</v>
      </c>
      <c r="R43" s="30">
        <f t="shared" si="7"/>
        <v>327610.11</v>
      </c>
      <c r="S43" s="31">
        <f t="shared" si="8"/>
        <v>121560</v>
      </c>
      <c r="T43" s="29">
        <f t="shared" si="9"/>
        <v>0.37105082013494639</v>
      </c>
      <c r="U43" s="26" t="s">
        <v>51</v>
      </c>
    </row>
    <row r="44" spans="1:21" s="36" customFormat="1" x14ac:dyDescent="0.25">
      <c r="A44" s="42" t="s">
        <v>52</v>
      </c>
      <c r="B44" s="42"/>
      <c r="C44" s="32">
        <f>SUM(C6:C43)</f>
        <v>4250000.2700000005</v>
      </c>
      <c r="D44" s="32">
        <f>SUM(D6:D43)</f>
        <v>1880833</v>
      </c>
      <c r="E44" s="33">
        <f t="shared" si="0"/>
        <v>0.44254891306159844</v>
      </c>
      <c r="F44" s="32">
        <f>SUM(F6:F43)</f>
        <v>1199999.7400000002</v>
      </c>
      <c r="G44" s="32">
        <f>SUM(G6:G43)</f>
        <v>686855</v>
      </c>
      <c r="H44" s="33">
        <f t="shared" si="1"/>
        <v>0.57237929068217952</v>
      </c>
      <c r="I44" s="32">
        <f>SUM(I6:I43)</f>
        <v>749997.21000000008</v>
      </c>
      <c r="J44" s="32">
        <f>SUM(J6:J43)</f>
        <v>291155</v>
      </c>
      <c r="K44" s="33">
        <f t="shared" si="2"/>
        <v>0.38820811080083878</v>
      </c>
      <c r="L44" s="32">
        <f>SUM(L6:L43)</f>
        <v>6199997.2199999997</v>
      </c>
      <c r="M44" s="32">
        <f>SUM(M6:M43)</f>
        <v>2858843</v>
      </c>
      <c r="N44" s="33">
        <f t="shared" si="5"/>
        <v>0.46110391643046578</v>
      </c>
      <c r="O44" s="34">
        <f>SUM(O6:O43)</f>
        <v>2199935.69</v>
      </c>
      <c r="P44" s="35">
        <f>SUM(P6:P43)</f>
        <v>979204</v>
      </c>
      <c r="Q44" s="33">
        <f t="shared" si="6"/>
        <v>0.44510573852274748</v>
      </c>
      <c r="R44" s="34">
        <f>SUM(R6:R43)</f>
        <v>8399932.9100000001</v>
      </c>
      <c r="S44" s="35">
        <f>SUM(S6:S43)</f>
        <v>3838047</v>
      </c>
      <c r="T44" s="33">
        <f t="shared" si="9"/>
        <v>0.4569140064715112</v>
      </c>
      <c r="U44" s="35"/>
    </row>
  </sheetData>
  <mergeCells count="12">
    <mergeCell ref="A1:U1"/>
    <mergeCell ref="A2:U2"/>
    <mergeCell ref="A3:U3"/>
    <mergeCell ref="A44:B44"/>
    <mergeCell ref="C4:E4"/>
    <mergeCell ref="F4:H4"/>
    <mergeCell ref="I4:K4"/>
    <mergeCell ref="L4:N4"/>
    <mergeCell ref="O4:Q4"/>
    <mergeCell ref="R4:T4"/>
    <mergeCell ref="B4:B5"/>
    <mergeCell ref="A4:A5"/>
  </mergeCells>
  <pageMargins left="0.15748031496062992" right="0.27559055118110237" top="0.94488188976377963" bottom="0.15748031496062992" header="0.31496062992125984" footer="0.31496062992125984"/>
  <pageSetup paperSize="9" scale="7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sqref="A1:E22"/>
    </sheetView>
  </sheetViews>
  <sheetFormatPr defaultRowHeight="15" x14ac:dyDescent="0.25"/>
  <cols>
    <col min="1" max="1" width="6.5703125" style="2" customWidth="1"/>
    <col min="2" max="2" width="22.5703125" style="2" customWidth="1"/>
    <col min="3" max="3" width="25.42578125" style="5" customWidth="1"/>
    <col min="4" max="4" width="26.5703125" style="5" customWidth="1"/>
    <col min="5" max="5" width="16.42578125" style="2" customWidth="1"/>
    <col min="6" max="14" width="9.140625" style="2" customWidth="1"/>
    <col min="15" max="16384" width="9.140625" style="2"/>
  </cols>
  <sheetData>
    <row r="1" spans="1:5" ht="21" x14ac:dyDescent="0.25">
      <c r="A1" s="45" t="s">
        <v>0</v>
      </c>
      <c r="B1" s="45"/>
      <c r="C1" s="45"/>
      <c r="D1" s="45"/>
      <c r="E1" s="45"/>
    </row>
    <row r="2" spans="1:5" x14ac:dyDescent="0.25">
      <c r="A2" s="46" t="s">
        <v>1</v>
      </c>
      <c r="B2" s="46"/>
      <c r="C2" s="46"/>
      <c r="D2" s="46"/>
      <c r="E2" s="46"/>
    </row>
    <row r="3" spans="1:5" ht="36.75" customHeight="1" x14ac:dyDescent="0.25">
      <c r="A3" s="47" t="s">
        <v>53</v>
      </c>
      <c r="B3" s="48"/>
      <c r="C3" s="48"/>
      <c r="D3" s="48"/>
      <c r="E3" s="49"/>
    </row>
    <row r="4" spans="1:5" x14ac:dyDescent="0.25">
      <c r="A4" s="50" t="s">
        <v>54</v>
      </c>
      <c r="B4" s="50" t="s">
        <v>55</v>
      </c>
      <c r="C4" s="51" t="s">
        <v>56</v>
      </c>
      <c r="D4" s="51" t="s">
        <v>57</v>
      </c>
      <c r="E4" s="51" t="s">
        <v>58</v>
      </c>
    </row>
    <row r="5" spans="1:5" x14ac:dyDescent="0.25">
      <c r="A5" s="50"/>
      <c r="B5" s="50"/>
      <c r="C5" s="51"/>
      <c r="D5" s="51"/>
      <c r="E5" s="51"/>
    </row>
    <row r="6" spans="1:5" x14ac:dyDescent="0.25">
      <c r="A6" s="50"/>
      <c r="B6" s="50"/>
      <c r="C6" s="51"/>
      <c r="D6" s="51"/>
      <c r="E6" s="51"/>
    </row>
    <row r="7" spans="1:5" x14ac:dyDescent="0.25">
      <c r="A7" s="1">
        <v>1</v>
      </c>
      <c r="B7" s="13" t="s">
        <v>15</v>
      </c>
      <c r="C7" s="3">
        <f>ACP!S7</f>
        <v>25028</v>
      </c>
      <c r="D7" s="3">
        <v>4016</v>
      </c>
      <c r="E7" s="4">
        <f>(C7-D7)/D7</f>
        <v>5.2320717131474099</v>
      </c>
    </row>
    <row r="8" spans="1:5" x14ac:dyDescent="0.25">
      <c r="A8" s="10">
        <v>2</v>
      </c>
      <c r="B8" s="14" t="s">
        <v>16</v>
      </c>
      <c r="C8" s="20">
        <f>ACP!S8</f>
        <v>84945</v>
      </c>
      <c r="D8" s="20">
        <v>14233</v>
      </c>
      <c r="E8" s="4">
        <f t="shared" ref="E8:E22" si="0">(C8-D8)/D8</f>
        <v>4.9681725567343493</v>
      </c>
    </row>
    <row r="9" spans="1:5" x14ac:dyDescent="0.25">
      <c r="A9" s="11">
        <v>3</v>
      </c>
      <c r="B9" s="15" t="s">
        <v>20</v>
      </c>
      <c r="C9" s="12">
        <f>ACP!S12</f>
        <v>121662</v>
      </c>
      <c r="D9" s="12">
        <v>17893</v>
      </c>
      <c r="E9" s="4">
        <f t="shared" si="0"/>
        <v>5.7994187671156316</v>
      </c>
    </row>
    <row r="10" spans="1:5" x14ac:dyDescent="0.25">
      <c r="A10" s="1">
        <v>4</v>
      </c>
      <c r="B10" s="15" t="s">
        <v>23</v>
      </c>
      <c r="C10" s="12">
        <f>ACP!S15</f>
        <v>153464</v>
      </c>
      <c r="D10" s="12">
        <v>19767</v>
      </c>
      <c r="E10" s="4">
        <f t="shared" si="0"/>
        <v>6.7636464815095865</v>
      </c>
    </row>
    <row r="11" spans="1:5" x14ac:dyDescent="0.25">
      <c r="A11" s="10">
        <v>5</v>
      </c>
      <c r="B11" s="16" t="s">
        <v>24</v>
      </c>
      <c r="C11" s="12">
        <f>ACP!S16</f>
        <v>144366</v>
      </c>
      <c r="D11" s="12">
        <v>20786</v>
      </c>
      <c r="E11" s="4">
        <f t="shared" si="0"/>
        <v>5.9453478302703742</v>
      </c>
    </row>
    <row r="12" spans="1:5" x14ac:dyDescent="0.25">
      <c r="A12" s="11">
        <v>6</v>
      </c>
      <c r="B12" s="16" t="s">
        <v>26</v>
      </c>
      <c r="C12" s="12">
        <f>ACP!S18</f>
        <v>44063</v>
      </c>
      <c r="D12" s="12">
        <v>6239</v>
      </c>
      <c r="E12" s="4">
        <f t="shared" si="0"/>
        <v>6.0625100176310305</v>
      </c>
    </row>
    <row r="13" spans="1:5" x14ac:dyDescent="0.25">
      <c r="A13" s="1">
        <v>7</v>
      </c>
      <c r="B13" s="16" t="s">
        <v>27</v>
      </c>
      <c r="C13" s="12">
        <f>ACP!S19</f>
        <v>40180</v>
      </c>
      <c r="D13" s="12">
        <v>4680</v>
      </c>
      <c r="E13" s="4">
        <f t="shared" si="0"/>
        <v>7.5854700854700852</v>
      </c>
    </row>
    <row r="14" spans="1:5" x14ac:dyDescent="0.25">
      <c r="A14" s="10">
        <v>8</v>
      </c>
      <c r="B14" s="16" t="s">
        <v>28</v>
      </c>
      <c r="C14" s="12">
        <f>ACP!S20</f>
        <v>90786</v>
      </c>
      <c r="D14" s="12">
        <v>16586</v>
      </c>
      <c r="E14" s="4">
        <f t="shared" si="0"/>
        <v>4.4736524779934888</v>
      </c>
    </row>
    <row r="15" spans="1:5" x14ac:dyDescent="0.25">
      <c r="A15" s="11">
        <v>9</v>
      </c>
      <c r="B15" s="16" t="s">
        <v>35</v>
      </c>
      <c r="C15" s="12">
        <f>ACP!S27</f>
        <v>60693</v>
      </c>
      <c r="D15" s="12">
        <v>20145</v>
      </c>
      <c r="E15" s="4">
        <f t="shared" si="0"/>
        <v>2.0128071481757259</v>
      </c>
    </row>
    <row r="16" spans="1:5" x14ac:dyDescent="0.25">
      <c r="A16" s="1">
        <v>10</v>
      </c>
      <c r="B16" s="16" t="s">
        <v>37</v>
      </c>
      <c r="C16" s="12">
        <f>ACP!S29</f>
        <v>81218</v>
      </c>
      <c r="D16" s="12">
        <v>11728</v>
      </c>
      <c r="E16" s="4">
        <f t="shared" si="0"/>
        <v>5.9251364256480219</v>
      </c>
    </row>
    <row r="17" spans="1:5" x14ac:dyDescent="0.25">
      <c r="A17" s="10">
        <v>11</v>
      </c>
      <c r="B17" s="16" t="s">
        <v>38</v>
      </c>
      <c r="C17" s="12">
        <f>ACP!S30</f>
        <v>41382</v>
      </c>
      <c r="D17" s="12">
        <v>4896</v>
      </c>
      <c r="E17" s="4">
        <f t="shared" si="0"/>
        <v>7.4522058823529411</v>
      </c>
    </row>
    <row r="18" spans="1:5" x14ac:dyDescent="0.25">
      <c r="A18" s="11">
        <v>12</v>
      </c>
      <c r="B18" s="16" t="s">
        <v>39</v>
      </c>
      <c r="C18" s="12">
        <f>ACP!S31</f>
        <v>660360</v>
      </c>
      <c r="D18" s="12">
        <v>189471</v>
      </c>
      <c r="E18" s="4">
        <f t="shared" si="0"/>
        <v>2.4852827081716993</v>
      </c>
    </row>
    <row r="19" spans="1:5" x14ac:dyDescent="0.25">
      <c r="A19" s="1">
        <v>13</v>
      </c>
      <c r="B19" s="16" t="s">
        <v>41</v>
      </c>
      <c r="C19" s="12">
        <f>ACP!S33</f>
        <v>132880</v>
      </c>
      <c r="D19" s="12">
        <v>26690</v>
      </c>
      <c r="E19" s="4">
        <f t="shared" si="0"/>
        <v>3.9786436867740727</v>
      </c>
    </row>
    <row r="20" spans="1:5" x14ac:dyDescent="0.25">
      <c r="A20" s="10">
        <v>14</v>
      </c>
      <c r="B20" s="16" t="s">
        <v>47</v>
      </c>
      <c r="C20" s="12">
        <f>ACP!S39</f>
        <v>69734</v>
      </c>
      <c r="D20" s="12">
        <v>10679</v>
      </c>
      <c r="E20" s="4">
        <f t="shared" si="0"/>
        <v>5.5300121734244776</v>
      </c>
    </row>
    <row r="21" spans="1:5" x14ac:dyDescent="0.25">
      <c r="A21" s="11">
        <v>15</v>
      </c>
      <c r="B21" s="16" t="s">
        <v>51</v>
      </c>
      <c r="C21" s="12">
        <f>ACP!S43</f>
        <v>121560</v>
      </c>
      <c r="D21" s="12">
        <v>17737</v>
      </c>
      <c r="E21" s="4">
        <f t="shared" si="0"/>
        <v>5.8534701471500252</v>
      </c>
    </row>
    <row r="22" spans="1:5" x14ac:dyDescent="0.25">
      <c r="A22" s="19"/>
      <c r="B22" s="17" t="s">
        <v>59</v>
      </c>
      <c r="C22" s="18">
        <f>SUM(C7:C21)</f>
        <v>1872321</v>
      </c>
      <c r="D22" s="18">
        <f>SUM(D7:D21)</f>
        <v>385546</v>
      </c>
      <c r="E22" s="21">
        <f t="shared" si="0"/>
        <v>3.8562843344244269</v>
      </c>
    </row>
    <row r="23" spans="1:5" x14ac:dyDescent="0.25">
      <c r="A23" s="6"/>
      <c r="B23" s="7"/>
      <c r="C23" s="7"/>
      <c r="D23" s="7"/>
      <c r="E23" s="8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  <c r="E25" s="7"/>
    </row>
    <row r="26" spans="1:5" x14ac:dyDescent="0.25">
      <c r="A26" s="7"/>
      <c r="B26" s="7"/>
      <c r="C26" s="7"/>
      <c r="D26" s="7"/>
      <c r="E26" s="7"/>
    </row>
    <row r="27" spans="1:5" x14ac:dyDescent="0.25">
      <c r="A27" s="7"/>
      <c r="B27" s="7"/>
      <c r="C27" s="7"/>
      <c r="D27" s="7"/>
      <c r="E27" s="7"/>
    </row>
    <row r="28" spans="1:5" x14ac:dyDescent="0.25">
      <c r="A28" s="7"/>
      <c r="B28" s="7"/>
      <c r="C28" s="7"/>
      <c r="D28" s="7"/>
      <c r="E28" s="7"/>
    </row>
    <row r="29" spans="1:5" x14ac:dyDescent="0.25">
      <c r="A29" s="7"/>
      <c r="B29" s="7"/>
      <c r="C29" s="7"/>
      <c r="D29" s="7"/>
      <c r="E29" s="7"/>
    </row>
    <row r="30" spans="1:5" x14ac:dyDescent="0.25">
      <c r="A30" s="7"/>
      <c r="B30" s="7"/>
      <c r="C30" s="7"/>
      <c r="D30" s="7"/>
      <c r="E30" s="7"/>
    </row>
    <row r="31" spans="1:5" x14ac:dyDescent="0.25">
      <c r="A31" s="7"/>
      <c r="B31" s="7"/>
      <c r="C31" s="7"/>
      <c r="D31" s="7"/>
      <c r="E31" s="7"/>
    </row>
    <row r="32" spans="1:5" x14ac:dyDescent="0.25">
      <c r="A32" s="7"/>
      <c r="B32" s="7"/>
      <c r="C32" s="7"/>
      <c r="D32" s="7"/>
      <c r="E32" s="7"/>
    </row>
    <row r="33" spans="1:5" x14ac:dyDescent="0.25">
      <c r="A33" s="7"/>
      <c r="B33" s="7"/>
      <c r="C33" s="7"/>
      <c r="D33" s="7"/>
      <c r="E33" s="7"/>
    </row>
    <row r="34" spans="1:5" x14ac:dyDescent="0.25">
      <c r="A34" s="7"/>
      <c r="B34" s="7"/>
      <c r="C34" s="7"/>
      <c r="D34" s="7"/>
      <c r="E34" s="7"/>
    </row>
    <row r="35" spans="1:5" x14ac:dyDescent="0.25">
      <c r="A35" s="7"/>
      <c r="B35" s="7"/>
      <c r="C35" s="7"/>
      <c r="D35" s="7"/>
      <c r="E35" s="7"/>
    </row>
    <row r="36" spans="1:5" x14ac:dyDescent="0.25">
      <c r="A36" s="7"/>
      <c r="B36" s="7"/>
      <c r="C36" s="7"/>
      <c r="D36" s="7"/>
      <c r="E36" s="7"/>
    </row>
    <row r="37" spans="1:5" x14ac:dyDescent="0.25">
      <c r="A37" s="7"/>
      <c r="B37" s="7"/>
      <c r="C37" s="7"/>
      <c r="D37" s="7"/>
      <c r="E37" s="7"/>
    </row>
    <row r="38" spans="1:5" x14ac:dyDescent="0.25">
      <c r="A38" s="7"/>
      <c r="B38" s="7"/>
      <c r="C38" s="7"/>
      <c r="D38" s="7"/>
      <c r="E38" s="7"/>
    </row>
    <row r="39" spans="1:5" x14ac:dyDescent="0.25">
      <c r="A39" s="7"/>
      <c r="B39" s="7"/>
      <c r="C39" s="7"/>
      <c r="D39" s="7"/>
      <c r="E39" s="7"/>
    </row>
    <row r="40" spans="1:5" x14ac:dyDescent="0.25">
      <c r="A40" s="7"/>
      <c r="B40" s="7"/>
      <c r="C40" s="7"/>
      <c r="D40" s="7"/>
      <c r="E40" s="7"/>
    </row>
    <row r="41" spans="1:5" s="9" customFormat="1" x14ac:dyDescent="0.25">
      <c r="A41" s="7"/>
      <c r="B41" s="7"/>
      <c r="C41" s="7"/>
      <c r="D41" s="7"/>
      <c r="E41" s="7"/>
    </row>
    <row r="42" spans="1:5" x14ac:dyDescent="0.25">
      <c r="A42" s="7"/>
      <c r="B42" s="7"/>
      <c r="C42" s="7"/>
      <c r="D42" s="7"/>
      <c r="E42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7"/>
      <c r="E44" s="7"/>
    </row>
    <row r="45" spans="1:5" x14ac:dyDescent="0.25">
      <c r="A45" s="7"/>
      <c r="B45" s="7"/>
      <c r="C45" s="7"/>
      <c r="D45" s="7"/>
      <c r="E45" s="7"/>
    </row>
    <row r="46" spans="1:5" s="9" customFormat="1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s="9" customFormat="1" x14ac:dyDescent="0.25">
      <c r="A50" s="7"/>
      <c r="B50" s="7"/>
      <c r="C50" s="7"/>
      <c r="D50" s="7"/>
      <c r="E50" s="7"/>
    </row>
    <row r="51" spans="1:5" s="9" customFormat="1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7"/>
      <c r="D53" s="7"/>
      <c r="E53" s="7"/>
    </row>
    <row r="54" spans="1:5" x14ac:dyDescent="0.25">
      <c r="A54" s="7"/>
      <c r="B54" s="7"/>
      <c r="C54" s="7"/>
      <c r="D54" s="7"/>
      <c r="E54" s="7"/>
    </row>
    <row r="55" spans="1:5" x14ac:dyDescent="0.25">
      <c r="A55" s="7"/>
      <c r="B55" s="7"/>
      <c r="C55" s="7"/>
      <c r="D55" s="7"/>
      <c r="E55" s="7"/>
    </row>
    <row r="56" spans="1:5" x14ac:dyDescent="0.25">
      <c r="A56" s="7"/>
      <c r="B56" s="7"/>
      <c r="C56" s="7"/>
      <c r="D56" s="7"/>
      <c r="E56" s="7"/>
    </row>
    <row r="57" spans="1:5" x14ac:dyDescent="0.25">
      <c r="A57" s="7"/>
      <c r="B57" s="7"/>
      <c r="C57" s="7"/>
      <c r="D57" s="7"/>
      <c r="E57" s="7"/>
    </row>
    <row r="64" spans="1:5" x14ac:dyDescent="0.25">
      <c r="C64" s="2"/>
      <c r="D64" s="2"/>
    </row>
  </sheetData>
  <mergeCells count="8">
    <mergeCell ref="A1:E1"/>
    <mergeCell ref="A2:E2"/>
    <mergeCell ref="A3:E3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91" orientation="portrait" horizontalDpi="300" verticalDpi="300"/>
  <rowBreaks count="1" manualBreakCount="1">
    <brk id="23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ACP</vt:lpstr>
      <vt:lpstr>District wise LWE</vt:lpstr>
      <vt:lpstr>'District wise LWE'!Print_Area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2015-12-09T11:48:59Z</cp:lastPrinted>
  <dcterms:created xsi:type="dcterms:W3CDTF">2013-08-22T12:33:56Z</dcterms:created>
  <dcterms:modified xsi:type="dcterms:W3CDTF">2015-12-09T11:49:32Z</dcterms:modified>
</cp:coreProperties>
</file>