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ACP" sheetId="4" r:id="rId1"/>
    <sheet name="District wise LWE" sheetId="1" r:id="rId2"/>
  </sheets>
  <definedNames>
    <definedName name="_xlnm.Print_Area" localSheetId="1">'District wise LWE'!$A$1:$E$22</definedName>
  </definedNames>
  <calcPr calcId="124519"/>
</workbook>
</file>

<file path=xl/calcChain.xml><?xml version="1.0" encoding="utf-8"?>
<calcChain xmlns="http://schemas.openxmlformats.org/spreadsheetml/2006/main">
  <c r="D22" i="1"/>
  <c r="P44" i="4"/>
  <c r="Q44" s="1"/>
  <c r="O44"/>
  <c r="J44"/>
  <c r="K44" s="1"/>
  <c r="I44"/>
  <c r="G44"/>
  <c r="H44" s="1"/>
  <c r="F44"/>
  <c r="D44"/>
  <c r="E44" s="1"/>
  <c r="C44"/>
  <c r="Q43"/>
  <c r="M43"/>
  <c r="S43" s="1"/>
  <c r="L43"/>
  <c r="K43"/>
  <c r="H43"/>
  <c r="E43"/>
  <c r="Q42"/>
  <c r="M42"/>
  <c r="S42" s="1"/>
  <c r="L42"/>
  <c r="R42" s="1"/>
  <c r="K42"/>
  <c r="H42"/>
  <c r="E42"/>
  <c r="Q41"/>
  <c r="M41"/>
  <c r="S41" s="1"/>
  <c r="L41"/>
  <c r="K41"/>
  <c r="H41"/>
  <c r="E41"/>
  <c r="Q40"/>
  <c r="M40"/>
  <c r="S40" s="1"/>
  <c r="L40"/>
  <c r="R40" s="1"/>
  <c r="K40"/>
  <c r="H40"/>
  <c r="E40"/>
  <c r="Q39"/>
  <c r="M39"/>
  <c r="S39" s="1"/>
  <c r="L39"/>
  <c r="N39" s="1"/>
  <c r="K39"/>
  <c r="H39"/>
  <c r="E39"/>
  <c r="Q38"/>
  <c r="N38"/>
  <c r="M38"/>
  <c r="S38" s="1"/>
  <c r="T38" s="1"/>
  <c r="L38"/>
  <c r="R38" s="1"/>
  <c r="K38"/>
  <c r="H38"/>
  <c r="E38"/>
  <c r="Q37"/>
  <c r="M37"/>
  <c r="S37" s="1"/>
  <c r="L37"/>
  <c r="N37" s="1"/>
  <c r="K37"/>
  <c r="H37"/>
  <c r="E37"/>
  <c r="Q36"/>
  <c r="N36"/>
  <c r="M36"/>
  <c r="S36" s="1"/>
  <c r="L36"/>
  <c r="R36" s="1"/>
  <c r="K36"/>
  <c r="H36"/>
  <c r="E36"/>
  <c r="Q35"/>
  <c r="M35"/>
  <c r="S35" s="1"/>
  <c r="L35"/>
  <c r="K35"/>
  <c r="H35"/>
  <c r="E35"/>
  <c r="Q34"/>
  <c r="M34"/>
  <c r="S34" s="1"/>
  <c r="L34"/>
  <c r="R34" s="1"/>
  <c r="K34"/>
  <c r="H34"/>
  <c r="E34"/>
  <c r="Q33"/>
  <c r="M33"/>
  <c r="S33" s="1"/>
  <c r="L33"/>
  <c r="K33"/>
  <c r="H33"/>
  <c r="E33"/>
  <c r="Q32"/>
  <c r="M32"/>
  <c r="S32" s="1"/>
  <c r="L32"/>
  <c r="R32" s="1"/>
  <c r="K32"/>
  <c r="H32"/>
  <c r="E32"/>
  <c r="Q31"/>
  <c r="M31"/>
  <c r="S31" s="1"/>
  <c r="L31"/>
  <c r="N31" s="1"/>
  <c r="K31"/>
  <c r="H31"/>
  <c r="E31"/>
  <c r="Q30"/>
  <c r="N30"/>
  <c r="M30"/>
  <c r="S30" s="1"/>
  <c r="L30"/>
  <c r="R30" s="1"/>
  <c r="K30"/>
  <c r="H30"/>
  <c r="E30"/>
  <c r="Q29"/>
  <c r="M29"/>
  <c r="S29" s="1"/>
  <c r="L29"/>
  <c r="N29" s="1"/>
  <c r="K29"/>
  <c r="H29"/>
  <c r="E29"/>
  <c r="Q28"/>
  <c r="N28"/>
  <c r="M28"/>
  <c r="S28" s="1"/>
  <c r="L28"/>
  <c r="R28" s="1"/>
  <c r="K28"/>
  <c r="H28"/>
  <c r="E28"/>
  <c r="Q27"/>
  <c r="M27"/>
  <c r="S27" s="1"/>
  <c r="L27"/>
  <c r="K27"/>
  <c r="H27"/>
  <c r="E27"/>
  <c r="Q26"/>
  <c r="M26"/>
  <c r="S26" s="1"/>
  <c r="L26"/>
  <c r="R26" s="1"/>
  <c r="K26"/>
  <c r="H26"/>
  <c r="E26"/>
  <c r="Q25"/>
  <c r="M25"/>
  <c r="S25" s="1"/>
  <c r="L25"/>
  <c r="K25"/>
  <c r="H25"/>
  <c r="E25"/>
  <c r="Q24"/>
  <c r="M24"/>
  <c r="S24" s="1"/>
  <c r="L24"/>
  <c r="R24" s="1"/>
  <c r="K24"/>
  <c r="H24"/>
  <c r="E24"/>
  <c r="Q23"/>
  <c r="M23"/>
  <c r="L23"/>
  <c r="R23" s="1"/>
  <c r="K23"/>
  <c r="H23"/>
  <c r="E23"/>
  <c r="Q22"/>
  <c r="N22"/>
  <c r="M22"/>
  <c r="S22" s="1"/>
  <c r="T22" s="1"/>
  <c r="L22"/>
  <c r="R22" s="1"/>
  <c r="K22"/>
  <c r="H22"/>
  <c r="E22"/>
  <c r="Q21"/>
  <c r="M21"/>
  <c r="L21"/>
  <c r="R21" s="1"/>
  <c r="K21"/>
  <c r="H21"/>
  <c r="E21"/>
  <c r="Q20"/>
  <c r="N20"/>
  <c r="M20"/>
  <c r="S20" s="1"/>
  <c r="L20"/>
  <c r="R20" s="1"/>
  <c r="K20"/>
  <c r="H20"/>
  <c r="E20"/>
  <c r="Q19"/>
  <c r="M19"/>
  <c r="N19" s="1"/>
  <c r="L19"/>
  <c r="R19" s="1"/>
  <c r="K19"/>
  <c r="H19"/>
  <c r="E19"/>
  <c r="Q18"/>
  <c r="M18"/>
  <c r="S18" s="1"/>
  <c r="L18"/>
  <c r="R18" s="1"/>
  <c r="K18"/>
  <c r="H18"/>
  <c r="E18"/>
  <c r="Q17"/>
  <c r="M17"/>
  <c r="N17" s="1"/>
  <c r="L17"/>
  <c r="R17" s="1"/>
  <c r="K17"/>
  <c r="H17"/>
  <c r="E17"/>
  <c r="Q16"/>
  <c r="M16"/>
  <c r="S16" s="1"/>
  <c r="L16"/>
  <c r="R16" s="1"/>
  <c r="K16"/>
  <c r="H16"/>
  <c r="E16"/>
  <c r="Q15"/>
  <c r="M15"/>
  <c r="L15"/>
  <c r="R15" s="1"/>
  <c r="K15"/>
  <c r="H15"/>
  <c r="E15"/>
  <c r="Q14"/>
  <c r="N14"/>
  <c r="M14"/>
  <c r="S14" s="1"/>
  <c r="T14" s="1"/>
  <c r="L14"/>
  <c r="R14" s="1"/>
  <c r="K14"/>
  <c r="H14"/>
  <c r="E14"/>
  <c r="Q13"/>
  <c r="M13"/>
  <c r="L13"/>
  <c r="R13" s="1"/>
  <c r="K13"/>
  <c r="H13"/>
  <c r="E13"/>
  <c r="Q12"/>
  <c r="N12"/>
  <c r="M12"/>
  <c r="S12" s="1"/>
  <c r="L12"/>
  <c r="R12" s="1"/>
  <c r="K12"/>
  <c r="H12"/>
  <c r="E12"/>
  <c r="Q11"/>
  <c r="M11"/>
  <c r="N11" s="1"/>
  <c r="L11"/>
  <c r="R11" s="1"/>
  <c r="K11"/>
  <c r="H11"/>
  <c r="E11"/>
  <c r="Q10"/>
  <c r="M10"/>
  <c r="S10" s="1"/>
  <c r="L10"/>
  <c r="R10" s="1"/>
  <c r="K10"/>
  <c r="H10"/>
  <c r="E10"/>
  <c r="Q9"/>
  <c r="M9"/>
  <c r="N9" s="1"/>
  <c r="L9"/>
  <c r="R9" s="1"/>
  <c r="K9"/>
  <c r="H9"/>
  <c r="E9"/>
  <c r="Q8"/>
  <c r="M8"/>
  <c r="S8" s="1"/>
  <c r="L8"/>
  <c r="R8" s="1"/>
  <c r="K8"/>
  <c r="H8"/>
  <c r="E8"/>
  <c r="Q7"/>
  <c r="M7"/>
  <c r="L7"/>
  <c r="K7"/>
  <c r="H7"/>
  <c r="E7"/>
  <c r="Q6"/>
  <c r="N6"/>
  <c r="M6"/>
  <c r="L6"/>
  <c r="R6" s="1"/>
  <c r="K6"/>
  <c r="H6"/>
  <c r="E6"/>
  <c r="M44" l="1"/>
  <c r="N27"/>
  <c r="N35"/>
  <c r="N43"/>
  <c r="N7"/>
  <c r="N10"/>
  <c r="N15"/>
  <c r="N18"/>
  <c r="N23"/>
  <c r="N25"/>
  <c r="N26"/>
  <c r="T28"/>
  <c r="N33"/>
  <c r="N34"/>
  <c r="T36"/>
  <c r="N41"/>
  <c r="N42"/>
  <c r="L44"/>
  <c r="N8"/>
  <c r="T10"/>
  <c r="N13"/>
  <c r="N16"/>
  <c r="N21"/>
  <c r="N24"/>
  <c r="T26"/>
  <c r="N32"/>
  <c r="T34"/>
  <c r="N40"/>
  <c r="T42"/>
  <c r="T30"/>
  <c r="C17" i="1"/>
  <c r="E17" s="1"/>
  <c r="C19"/>
  <c r="E19" s="1"/>
  <c r="T20" i="4"/>
  <c r="C14" i="1"/>
  <c r="E14" s="1"/>
  <c r="C16"/>
  <c r="E16" s="1"/>
  <c r="C8"/>
  <c r="E8" s="1"/>
  <c r="T8" i="4"/>
  <c r="C11" i="1"/>
  <c r="E11" s="1"/>
  <c r="T16" i="4"/>
  <c r="C15" i="1"/>
  <c r="E15" s="1"/>
  <c r="C21"/>
  <c r="E21" s="1"/>
  <c r="T24" i="4"/>
  <c r="T32"/>
  <c r="T40"/>
  <c r="C9" i="1"/>
  <c r="E9" s="1"/>
  <c r="T12" i="4"/>
  <c r="C18" i="1"/>
  <c r="E18" s="1"/>
  <c r="C20"/>
  <c r="E20" s="1"/>
  <c r="T18" i="4"/>
  <c r="C12" i="1"/>
  <c r="E12" s="1"/>
  <c r="T37" i="4"/>
  <c r="R7"/>
  <c r="R27"/>
  <c r="T27" s="1"/>
  <c r="R31"/>
  <c r="T31" s="1"/>
  <c r="R35"/>
  <c r="T35" s="1"/>
  <c r="R37"/>
  <c r="R41"/>
  <c r="T41" s="1"/>
  <c r="R43"/>
  <c r="T43" s="1"/>
  <c r="S6"/>
  <c r="S7"/>
  <c r="S9"/>
  <c r="T9" s="1"/>
  <c r="S11"/>
  <c r="T11" s="1"/>
  <c r="S13"/>
  <c r="T13" s="1"/>
  <c r="S15"/>
  <c r="S17"/>
  <c r="T17" s="1"/>
  <c r="S19"/>
  <c r="S21"/>
  <c r="T21" s="1"/>
  <c r="S23"/>
  <c r="T23" s="1"/>
  <c r="R25"/>
  <c r="R29"/>
  <c r="T29" s="1"/>
  <c r="R33"/>
  <c r="T33" s="1"/>
  <c r="R39"/>
  <c r="T39" s="1"/>
  <c r="N44" l="1"/>
  <c r="R44"/>
  <c r="T6"/>
  <c r="S44"/>
  <c r="T44" s="1"/>
  <c r="T15"/>
  <c r="C10" i="1"/>
  <c r="E10" s="1"/>
  <c r="T7" i="4"/>
  <c r="C7" i="1"/>
  <c r="T25" i="4"/>
  <c r="T19"/>
  <c r="C13" i="1"/>
  <c r="E13" s="1"/>
  <c r="E7" l="1"/>
  <c r="C22"/>
  <c r="E22" s="1"/>
</calcChain>
</file>

<file path=xl/sharedStrings.xml><?xml version="1.0" encoding="utf-8"?>
<sst xmlns="http://schemas.openxmlformats.org/spreadsheetml/2006/main" count="131" uniqueCount="61">
  <si>
    <t>STATE LEVEL BANKERS' COMMITTEE BIHAR, PATNA</t>
  </si>
  <si>
    <t>(CONVENOR- STATE BANK OF INDIA)</t>
  </si>
  <si>
    <t>SL</t>
  </si>
  <si>
    <t xml:space="preserve">DISTRICT NAME </t>
  </si>
  <si>
    <t>AGRICULTURE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</si>
  <si>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</si>
  <si>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</si>
  <si>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</si>
  <si>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</si>
  <si>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</si>
  <si>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</si>
  <si>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</si>
  <si>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</si>
  <si>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</si>
  <si>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</si>
  <si>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</si>
  <si>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</si>
  <si>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</si>
  <si>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</si>
  <si>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</si>
  <si>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</si>
  <si>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</si>
  <si>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</si>
  <si>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</si>
  <si>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</si>
  <si>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</si>
  <si>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</si>
  <si>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</si>
  <si>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</si>
  <si>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</si>
  <si>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</si>
  <si>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</si>
  <si>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</si>
  <si>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</si>
  <si>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</si>
  <si>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</si>
  <si>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</si>
  <si>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</si>
  <si>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</si>
  <si>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</si>
  <si>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</si>
  <si>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</si>
  <si>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</si>
  <si>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</si>
  <si>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</si>
  <si>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</si>
  <si>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</si>
  <si>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</si>
  <si>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</si>
  <si>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</si>
  <si>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</si>
  <si>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</si>
  <si>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 xml:space="preserve">IMPLEMENTATION OF FINANCIAL INCLUSION PLANS IN LWE AFFECTED DISTRICTS </t>
  </si>
  <si>
    <t>SL. NO.</t>
  </si>
  <si>
    <t>District</t>
  </si>
  <si>
    <t>Disbursement under ACP during the  Ist quarter of 2014-15 (Rs.in Lakh)</t>
  </si>
  <si>
    <t>Disbursement under ACP during the  Ist quarter of 2013-14 (Rs.in Lakh)</t>
  </si>
  <si>
    <t>%Growth</t>
  </si>
  <si>
    <t>Total</t>
  </si>
  <si>
    <t>DISTRICTWISE PERFORMANCE UNDER  ANNUAL CREDIT PLAN AS ON : 30.06.2014                  (RS. IN LACS)</t>
  </si>
  <si>
    <t>M S M E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</si>
</sst>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 wrapText="1"/>
    </xf>
    <xf numFmtId="0" fontId="0" fillId="0" borderId="1" xfId="0" applyBorder="1"/>
    <xf numFmtId="10" fontId="1" fillId="0" borderId="1" xfId="0" applyNumberFormat="1" applyFont="1" applyBorder="1" applyAlignment="1">
      <alignment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right"/>
    </xf>
    <xf numFmtId="10" fontId="0" fillId="3" borderId="1" xfId="0" applyNumberFormat="1" applyFill="1" applyBorder="1" applyAlignment="1">
      <alignment horizontal="right"/>
    </xf>
    <xf numFmtId="2" fontId="0" fillId="3" borderId="0" xfId="0" applyNumberFormat="1" applyFill="1"/>
    <xf numFmtId="0" fontId="0" fillId="0" borderId="5" xfId="0" applyBorder="1"/>
    <xf numFmtId="0" fontId="0" fillId="0" borderId="0" xfId="0"/>
    <xf numFmtId="0" fontId="0" fillId="0" borderId="6" xfId="0" applyBorder="1"/>
    <xf numFmtId="0" fontId="1" fillId="3" borderId="0" xfId="0" applyFont="1" applyFill="1"/>
    <xf numFmtId="0" fontId="0" fillId="3" borderId="1" xfId="0" applyFill="1" applyBorder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1" xfId="0" applyFill="1" applyBorder="1"/>
    <xf numFmtId="1" fontId="0" fillId="3" borderId="1" xfId="0" applyNumberFormat="1" applyFill="1" applyBorder="1"/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vertical="center"/>
    </xf>
    <xf numFmtId="2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164" fontId="4" fillId="3" borderId="1" xfId="0" applyNumberFormat="1" applyFont="1" applyFill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" fontId="4" fillId="3" borderId="1" xfId="0" applyNumberFormat="1" applyFont="1" applyFill="1" applyBorder="1"/>
    <xf numFmtId="0" fontId="4" fillId="3" borderId="1" xfId="0" applyFont="1" applyFill="1" applyBorder="1"/>
    <xf numFmtId="0" fontId="4" fillId="3" borderId="0" xfId="0" applyFont="1" applyFill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44"/>
  <sheetViews>
    <sheetView tabSelected="1" workbookViewId="0">
      <selection activeCell="N7" sqref="N7"/>
    </sheetView>
  </sheetViews>
  <sheetFormatPr defaultRowHeight="15"/>
  <cols>
    <col min="1" max="1" width="5.5703125" style="1" customWidth="1"/>
    <col min="2" max="2" width="15.42578125" style="1" customWidth="1"/>
    <col min="3" max="3" width="8" style="31" bestFit="1" customWidth="1"/>
    <col min="4" max="4" width="7" style="1" bestFit="1" customWidth="1"/>
    <col min="5" max="5" width="7.140625" style="1" bestFit="1" customWidth="1"/>
    <col min="6" max="6" width="7.85546875" style="1" bestFit="1" customWidth="1"/>
    <col min="7" max="7" width="7" style="1" bestFit="1" customWidth="1"/>
    <col min="8" max="8" width="7.140625" style="1" bestFit="1" customWidth="1"/>
    <col min="9" max="9" width="7.85546875" style="1" bestFit="1" customWidth="1"/>
    <col min="10" max="10" width="7" style="1" bestFit="1" customWidth="1"/>
    <col min="11" max="11" width="7.140625" style="1" bestFit="1" customWidth="1"/>
    <col min="12" max="12" width="8" style="1" bestFit="1" customWidth="1"/>
    <col min="13" max="13" width="8" style="32" bestFit="1" customWidth="1"/>
    <col min="14" max="14" width="7.140625" style="1" bestFit="1" customWidth="1"/>
    <col min="15" max="15" width="8" style="33" bestFit="1" customWidth="1"/>
    <col min="16" max="16" width="7" style="1" bestFit="1" customWidth="1"/>
    <col min="17" max="17" width="7.140625" style="1" bestFit="1" customWidth="1"/>
    <col min="18" max="18" width="8" style="33" bestFit="1" customWidth="1"/>
    <col min="19" max="19" width="8" style="1" bestFit="1" customWidth="1"/>
    <col min="20" max="20" width="7.140625" style="1" bestFit="1" customWidth="1"/>
    <col min="21" max="21" width="16.28515625" style="1" bestFit="1" customWidth="1"/>
    <col min="22" max="22" width="13" style="1" customWidth="1"/>
    <col min="23" max="16384" width="9.140625" style="1"/>
  </cols>
  <sheetData>
    <row r="1" spans="1:21" ht="2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18.75">
      <c r="A3" s="41" t="s">
        <v>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18.75" customHeight="1">
      <c r="A4" s="44" t="s">
        <v>2</v>
      </c>
      <c r="B4" s="44" t="s">
        <v>3</v>
      </c>
      <c r="C4" s="43" t="s">
        <v>4</v>
      </c>
      <c r="D4" s="43"/>
      <c r="E4" s="43"/>
      <c r="F4" s="43" t="s">
        <v>60</v>
      </c>
      <c r="G4" s="43"/>
      <c r="H4" s="43"/>
      <c r="I4" s="43" t="s">
        <v>5</v>
      </c>
      <c r="J4" s="43"/>
      <c r="K4" s="43"/>
      <c r="L4" s="43" t="s">
        <v>6</v>
      </c>
      <c r="M4" s="43"/>
      <c r="N4" s="43"/>
      <c r="O4" s="43" t="s">
        <v>7</v>
      </c>
      <c r="P4" s="43"/>
      <c r="Q4" s="43"/>
      <c r="R4" s="43" t="s">
        <v>8</v>
      </c>
      <c r="S4" s="43"/>
      <c r="T4" s="43"/>
      <c r="U4" s="3" t="s">
        <v>9</v>
      </c>
    </row>
    <row r="5" spans="1:21" ht="22.5" customHeight="1">
      <c r="A5" s="44"/>
      <c r="B5" s="44"/>
      <c r="C5" s="27" t="s">
        <v>10</v>
      </c>
      <c r="D5" s="27" t="s">
        <v>11</v>
      </c>
      <c r="E5" s="27" t="s">
        <v>12</v>
      </c>
      <c r="F5" s="27" t="s">
        <v>10</v>
      </c>
      <c r="G5" s="27" t="s">
        <v>11</v>
      </c>
      <c r="H5" s="27" t="s">
        <v>12</v>
      </c>
      <c r="I5" s="27" t="s">
        <v>10</v>
      </c>
      <c r="J5" s="27" t="s">
        <v>11</v>
      </c>
      <c r="K5" s="27" t="s">
        <v>12</v>
      </c>
      <c r="L5" s="27" t="s">
        <v>10</v>
      </c>
      <c r="M5" s="27" t="s">
        <v>11</v>
      </c>
      <c r="N5" s="27" t="s">
        <v>12</v>
      </c>
      <c r="O5" s="28" t="s">
        <v>10</v>
      </c>
      <c r="P5" s="27" t="s">
        <v>11</v>
      </c>
      <c r="Q5" s="27" t="s">
        <v>12</v>
      </c>
      <c r="R5" s="28" t="s">
        <v>10</v>
      </c>
      <c r="S5" s="27" t="s">
        <v>11</v>
      </c>
      <c r="T5" s="27" t="s">
        <v>12</v>
      </c>
      <c r="U5" s="21"/>
    </row>
    <row r="6" spans="1:21">
      <c r="A6" s="30">
        <v>1</v>
      </c>
      <c r="B6" s="30" t="s">
        <v>13</v>
      </c>
      <c r="C6" s="4">
        <v>94643.66</v>
      </c>
      <c r="D6" s="4">
        <v>16185</v>
      </c>
      <c r="E6" s="6">
        <f>D6/C6</f>
        <v>0.17100987007476254</v>
      </c>
      <c r="F6" s="4">
        <v>15327.71</v>
      </c>
      <c r="G6" s="4">
        <v>3344</v>
      </c>
      <c r="H6" s="6">
        <f>G6/F6</f>
        <v>0.2181669668854643</v>
      </c>
      <c r="I6" s="4">
        <v>10001.629999999999</v>
      </c>
      <c r="J6" s="4">
        <v>1258</v>
      </c>
      <c r="K6" s="6">
        <f>J6/I6</f>
        <v>0.12577949794183549</v>
      </c>
      <c r="L6" s="4">
        <f>SUM(I6+F6+C6)</f>
        <v>119973</v>
      </c>
      <c r="M6" s="4">
        <f>SUM(J6+G6+D6)</f>
        <v>20787</v>
      </c>
      <c r="N6" s="6">
        <f>M6/L6</f>
        <v>0.17326398439648921</v>
      </c>
      <c r="O6" s="29">
        <v>30868.75</v>
      </c>
      <c r="P6" s="21">
        <v>7036</v>
      </c>
      <c r="Q6" s="6">
        <f>P6/O6</f>
        <v>0.22793277991496255</v>
      </c>
      <c r="R6" s="29">
        <f>SUM(O6+L6)</f>
        <v>150841.75</v>
      </c>
      <c r="S6" s="2">
        <f>SUM(P6+M6)</f>
        <v>27823</v>
      </c>
      <c r="T6" s="6">
        <f>S6/R6</f>
        <v>0.18445158585073429</v>
      </c>
      <c r="U6" s="21" t="s">
        <v>13</v>
      </c>
    </row>
    <row r="7" spans="1:21">
      <c r="A7" s="2">
        <v>2</v>
      </c>
      <c r="B7" s="2" t="s">
        <v>14</v>
      </c>
      <c r="C7" s="4">
        <v>26545.78</v>
      </c>
      <c r="D7" s="4">
        <v>4094</v>
      </c>
      <c r="E7" s="6">
        <f t="shared" ref="E7:E44" si="0">D7/C7</f>
        <v>0.15422413656709277</v>
      </c>
      <c r="F7" s="4">
        <v>3313.46</v>
      </c>
      <c r="G7" s="4">
        <v>571</v>
      </c>
      <c r="H7" s="6">
        <f t="shared" ref="H7:H44" si="1">G7/F7</f>
        <v>0.17232741605451704</v>
      </c>
      <c r="I7" s="4">
        <v>4555.71</v>
      </c>
      <c r="J7" s="4">
        <v>904</v>
      </c>
      <c r="K7" s="6">
        <f t="shared" ref="K7:K44" si="2">J7/I7</f>
        <v>0.19843229705139265</v>
      </c>
      <c r="L7" s="4">
        <f t="shared" ref="L7:L43" si="3">SUM(I7+F7+C7)</f>
        <v>34414.949999999997</v>
      </c>
      <c r="M7" s="4">
        <f t="shared" ref="M7:M43" si="4">SUM(J7+G7+D7)</f>
        <v>5569</v>
      </c>
      <c r="N7" s="6">
        <f t="shared" ref="N7:N44" si="5">M7/L7</f>
        <v>0.16181920938429376</v>
      </c>
      <c r="O7" s="29">
        <v>10068.6</v>
      </c>
      <c r="P7" s="21">
        <v>1669</v>
      </c>
      <c r="Q7" s="6">
        <f t="shared" ref="Q7:Q44" si="6">P7/O7</f>
        <v>0.16576286673420335</v>
      </c>
      <c r="R7" s="29">
        <f t="shared" ref="R7:R43" si="7">SUM(O7+L7)</f>
        <v>44483.549999999996</v>
      </c>
      <c r="S7" s="2">
        <f t="shared" ref="S7:S43" si="8">SUM(P7+M7)</f>
        <v>7238</v>
      </c>
      <c r="T7" s="6">
        <f t="shared" ref="T7:T44" si="9">S7/R7</f>
        <v>0.16271183392512514</v>
      </c>
      <c r="U7" s="21" t="s">
        <v>14</v>
      </c>
    </row>
    <row r="8" spans="1:21">
      <c r="A8" s="2">
        <v>3</v>
      </c>
      <c r="B8" s="2" t="s">
        <v>15</v>
      </c>
      <c r="C8" s="4">
        <v>110269.92</v>
      </c>
      <c r="D8" s="4">
        <v>13620</v>
      </c>
      <c r="E8" s="6">
        <f t="shared" si="0"/>
        <v>0.12351509822442966</v>
      </c>
      <c r="F8" s="4">
        <v>14655.35</v>
      </c>
      <c r="G8" s="4">
        <v>1941</v>
      </c>
      <c r="H8" s="6">
        <f t="shared" si="1"/>
        <v>0.13244310098359985</v>
      </c>
      <c r="I8" s="4">
        <v>19600.21</v>
      </c>
      <c r="J8" s="4">
        <v>2800</v>
      </c>
      <c r="K8" s="6">
        <f t="shared" si="2"/>
        <v>0.1428556122612972</v>
      </c>
      <c r="L8" s="4">
        <f t="shared" si="3"/>
        <v>144525.47999999998</v>
      </c>
      <c r="M8" s="4">
        <f t="shared" si="4"/>
        <v>18361</v>
      </c>
      <c r="N8" s="6">
        <f t="shared" si="5"/>
        <v>0.12704334211517584</v>
      </c>
      <c r="O8" s="29">
        <v>38157.230000000003</v>
      </c>
      <c r="P8" s="21">
        <v>4718</v>
      </c>
      <c r="Q8" s="6">
        <f t="shared" si="6"/>
        <v>0.12364629193471328</v>
      </c>
      <c r="R8" s="29">
        <f t="shared" si="7"/>
        <v>182682.71</v>
      </c>
      <c r="S8" s="2">
        <f t="shared" si="8"/>
        <v>23079</v>
      </c>
      <c r="T8" s="6">
        <f t="shared" si="9"/>
        <v>0.12633379480740131</v>
      </c>
      <c r="U8" s="21" t="s">
        <v>15</v>
      </c>
    </row>
    <row r="9" spans="1:21">
      <c r="A9" s="30">
        <v>4</v>
      </c>
      <c r="B9" s="2" t="s">
        <v>16</v>
      </c>
      <c r="C9" s="4">
        <v>55422.19</v>
      </c>
      <c r="D9" s="4">
        <v>10667</v>
      </c>
      <c r="E9" s="6">
        <f t="shared" si="0"/>
        <v>0.19246803491525685</v>
      </c>
      <c r="F9" s="4">
        <v>14041.95</v>
      </c>
      <c r="G9" s="4">
        <v>3422</v>
      </c>
      <c r="H9" s="6">
        <f t="shared" si="1"/>
        <v>0.24369834673959101</v>
      </c>
      <c r="I9" s="4">
        <v>13536.86</v>
      </c>
      <c r="J9" s="4">
        <v>3352</v>
      </c>
      <c r="K9" s="6">
        <f t="shared" si="2"/>
        <v>0.24762020143519251</v>
      </c>
      <c r="L9" s="4">
        <f t="shared" si="3"/>
        <v>83001</v>
      </c>
      <c r="M9" s="4">
        <f>SUM(J9+G9+D9)</f>
        <v>17441</v>
      </c>
      <c r="N9" s="6">
        <f t="shared" si="5"/>
        <v>0.21012999843375382</v>
      </c>
      <c r="O9" s="29">
        <v>24385.01</v>
      </c>
      <c r="P9" s="21">
        <v>2814</v>
      </c>
      <c r="Q9" s="6">
        <f t="shared" si="6"/>
        <v>0.11539876342064244</v>
      </c>
      <c r="R9" s="29">
        <f t="shared" si="7"/>
        <v>107386.01</v>
      </c>
      <c r="S9" s="2">
        <f t="shared" si="8"/>
        <v>20255</v>
      </c>
      <c r="T9" s="6">
        <f t="shared" si="9"/>
        <v>0.18861861056202758</v>
      </c>
      <c r="U9" s="21" t="s">
        <v>16</v>
      </c>
    </row>
    <row r="10" spans="1:21">
      <c r="A10" s="2">
        <v>5</v>
      </c>
      <c r="B10" s="2" t="s">
        <v>17</v>
      </c>
      <c r="C10" s="4">
        <v>128272</v>
      </c>
      <c r="D10" s="4">
        <v>24920</v>
      </c>
      <c r="E10" s="6">
        <f t="shared" si="0"/>
        <v>0.19427466633404017</v>
      </c>
      <c r="F10" s="4">
        <v>49531.06</v>
      </c>
      <c r="G10" s="4">
        <v>10945</v>
      </c>
      <c r="H10" s="6">
        <f t="shared" si="1"/>
        <v>0.22097245647478572</v>
      </c>
      <c r="I10" s="4">
        <v>38040.74</v>
      </c>
      <c r="J10" s="4">
        <v>5412</v>
      </c>
      <c r="K10" s="6">
        <f t="shared" si="2"/>
        <v>0.14226852579629104</v>
      </c>
      <c r="L10" s="4">
        <f t="shared" si="3"/>
        <v>215843.8</v>
      </c>
      <c r="M10" s="4">
        <f t="shared" si="4"/>
        <v>41277</v>
      </c>
      <c r="N10" s="6">
        <f t="shared" si="5"/>
        <v>0.1912355138299085</v>
      </c>
      <c r="O10" s="29">
        <v>51861.21</v>
      </c>
      <c r="P10" s="21">
        <v>6175</v>
      </c>
      <c r="Q10" s="6">
        <f t="shared" si="6"/>
        <v>0.11906779652846511</v>
      </c>
      <c r="R10" s="29">
        <f t="shared" si="7"/>
        <v>267705.01</v>
      </c>
      <c r="S10" s="2">
        <f t="shared" si="8"/>
        <v>47452</v>
      </c>
      <c r="T10" s="6">
        <f t="shared" si="9"/>
        <v>0.17725480744645011</v>
      </c>
      <c r="U10" s="21" t="s">
        <v>17</v>
      </c>
    </row>
    <row r="11" spans="1:21">
      <c r="A11" s="2">
        <v>6</v>
      </c>
      <c r="B11" s="2" t="s">
        <v>18</v>
      </c>
      <c r="C11" s="4">
        <v>90074.64</v>
      </c>
      <c r="D11" s="4">
        <v>11722</v>
      </c>
      <c r="E11" s="6">
        <f t="shared" si="0"/>
        <v>0.13013651789227246</v>
      </c>
      <c r="F11" s="4">
        <v>43761.279999999999</v>
      </c>
      <c r="G11" s="4">
        <v>10298</v>
      </c>
      <c r="H11" s="6">
        <f t="shared" si="1"/>
        <v>0.23532218436023811</v>
      </c>
      <c r="I11" s="4">
        <v>19562.810000000001</v>
      </c>
      <c r="J11" s="4">
        <v>5107</v>
      </c>
      <c r="K11" s="6">
        <f t="shared" si="2"/>
        <v>0.26105656600457705</v>
      </c>
      <c r="L11" s="4">
        <f t="shared" si="3"/>
        <v>153398.72999999998</v>
      </c>
      <c r="M11" s="4">
        <f t="shared" si="4"/>
        <v>27127</v>
      </c>
      <c r="N11" s="6">
        <f t="shared" si="5"/>
        <v>0.17683979521864363</v>
      </c>
      <c r="O11" s="29">
        <v>57108.55</v>
      </c>
      <c r="P11" s="21">
        <v>7796</v>
      </c>
      <c r="Q11" s="6">
        <f t="shared" si="6"/>
        <v>0.13651195836700458</v>
      </c>
      <c r="R11" s="29">
        <f t="shared" si="7"/>
        <v>210507.27999999997</v>
      </c>
      <c r="S11" s="2">
        <f t="shared" si="8"/>
        <v>34923</v>
      </c>
      <c r="T11" s="6">
        <f t="shared" si="9"/>
        <v>0.16589925061024019</v>
      </c>
      <c r="U11" s="21" t="s">
        <v>18</v>
      </c>
    </row>
    <row r="12" spans="1:21">
      <c r="A12" s="30">
        <v>7</v>
      </c>
      <c r="B12" s="2" t="s">
        <v>19</v>
      </c>
      <c r="C12" s="4">
        <v>144397</v>
      </c>
      <c r="D12" s="4">
        <v>27011</v>
      </c>
      <c r="E12" s="6">
        <f t="shared" si="0"/>
        <v>0.18706067300567186</v>
      </c>
      <c r="F12" s="4">
        <v>14600.27</v>
      </c>
      <c r="G12" s="4">
        <v>2633</v>
      </c>
      <c r="H12" s="6">
        <f t="shared" si="1"/>
        <v>0.18033913071470595</v>
      </c>
      <c r="I12" s="4">
        <v>13379.76</v>
      </c>
      <c r="J12" s="4">
        <v>1991</v>
      </c>
      <c r="K12" s="6">
        <f t="shared" si="2"/>
        <v>0.14880685453251777</v>
      </c>
      <c r="L12" s="4">
        <f t="shared" si="3"/>
        <v>172377.03</v>
      </c>
      <c r="M12" s="4">
        <f t="shared" si="4"/>
        <v>31635</v>
      </c>
      <c r="N12" s="6">
        <f t="shared" si="5"/>
        <v>0.18352213169005174</v>
      </c>
      <c r="O12" s="29">
        <v>47628.24</v>
      </c>
      <c r="P12" s="21">
        <v>7209</v>
      </c>
      <c r="Q12" s="6">
        <f t="shared" si="6"/>
        <v>0.15135978150777774</v>
      </c>
      <c r="R12" s="29">
        <f t="shared" si="7"/>
        <v>220005.27</v>
      </c>
      <c r="S12" s="2">
        <f t="shared" si="8"/>
        <v>38844</v>
      </c>
      <c r="T12" s="6">
        <f t="shared" si="9"/>
        <v>0.17655940696329683</v>
      </c>
      <c r="U12" s="21" t="s">
        <v>19</v>
      </c>
    </row>
    <row r="13" spans="1:21">
      <c r="A13" s="2">
        <v>8</v>
      </c>
      <c r="B13" s="2" t="s">
        <v>20</v>
      </c>
      <c r="C13" s="4">
        <v>135595.60999999999</v>
      </c>
      <c r="D13" s="4">
        <v>23276</v>
      </c>
      <c r="E13" s="6">
        <f t="shared" si="0"/>
        <v>0.17165747475157936</v>
      </c>
      <c r="F13" s="4">
        <v>19928.86</v>
      </c>
      <c r="G13" s="4">
        <v>3742</v>
      </c>
      <c r="H13" s="6">
        <f t="shared" si="1"/>
        <v>0.18776789038610336</v>
      </c>
      <c r="I13" s="4">
        <v>13400.59</v>
      </c>
      <c r="J13" s="4">
        <v>2405</v>
      </c>
      <c r="K13" s="6">
        <f t="shared" si="2"/>
        <v>0.17946970991575745</v>
      </c>
      <c r="L13" s="4">
        <f t="shared" si="3"/>
        <v>168925.06</v>
      </c>
      <c r="M13" s="4">
        <f t="shared" si="4"/>
        <v>29423</v>
      </c>
      <c r="N13" s="6">
        <f t="shared" si="5"/>
        <v>0.17417782773023729</v>
      </c>
      <c r="O13" s="29">
        <v>26877.24</v>
      </c>
      <c r="P13" s="21">
        <v>3664</v>
      </c>
      <c r="Q13" s="6">
        <f t="shared" si="6"/>
        <v>0.13632352131394443</v>
      </c>
      <c r="R13" s="29">
        <f t="shared" si="7"/>
        <v>195802.3</v>
      </c>
      <c r="S13" s="2">
        <f t="shared" si="8"/>
        <v>33087</v>
      </c>
      <c r="T13" s="6">
        <f t="shared" si="9"/>
        <v>0.1689816718189725</v>
      </c>
      <c r="U13" s="21" t="s">
        <v>20</v>
      </c>
    </row>
    <row r="14" spans="1:21">
      <c r="A14" s="2">
        <v>9</v>
      </c>
      <c r="B14" s="2" t="s">
        <v>21</v>
      </c>
      <c r="C14" s="4">
        <v>75105.08</v>
      </c>
      <c r="D14" s="4">
        <v>17301</v>
      </c>
      <c r="E14" s="6">
        <f t="shared" si="0"/>
        <v>0.23035725412981384</v>
      </c>
      <c r="F14" s="4">
        <v>22376.28</v>
      </c>
      <c r="G14" s="4">
        <v>5156</v>
      </c>
      <c r="H14" s="6">
        <f t="shared" si="1"/>
        <v>0.23042257247406631</v>
      </c>
      <c r="I14" s="4">
        <v>13142.73</v>
      </c>
      <c r="J14" s="4">
        <v>1895</v>
      </c>
      <c r="K14" s="6">
        <f t="shared" si="2"/>
        <v>0.14418617745323842</v>
      </c>
      <c r="L14" s="4">
        <f t="shared" si="3"/>
        <v>110624.09</v>
      </c>
      <c r="M14" s="4">
        <f t="shared" si="4"/>
        <v>24352</v>
      </c>
      <c r="N14" s="6">
        <f t="shared" si="5"/>
        <v>0.22013288425694622</v>
      </c>
      <c r="O14" s="29">
        <v>71558.539999999994</v>
      </c>
      <c r="P14" s="21">
        <v>68102</v>
      </c>
      <c r="Q14" s="6">
        <f t="shared" si="6"/>
        <v>0.95169633142319565</v>
      </c>
      <c r="R14" s="29">
        <f t="shared" si="7"/>
        <v>182182.63</v>
      </c>
      <c r="S14" s="2">
        <f t="shared" si="8"/>
        <v>92454</v>
      </c>
      <c r="T14" s="6">
        <f t="shared" si="9"/>
        <v>0.50747977455369919</v>
      </c>
      <c r="U14" s="21" t="s">
        <v>21</v>
      </c>
    </row>
    <row r="15" spans="1:21">
      <c r="A15" s="30">
        <v>10</v>
      </c>
      <c r="B15" s="2" t="s">
        <v>22</v>
      </c>
      <c r="C15" s="4">
        <v>152551.76</v>
      </c>
      <c r="D15" s="4">
        <v>27067</v>
      </c>
      <c r="E15" s="6">
        <f t="shared" si="0"/>
        <v>0.17742830367869894</v>
      </c>
      <c r="F15" s="4">
        <v>29142.93</v>
      </c>
      <c r="G15" s="4">
        <v>7781</v>
      </c>
      <c r="H15" s="6">
        <f t="shared" si="1"/>
        <v>0.26699443055313932</v>
      </c>
      <c r="I15" s="4">
        <v>22000.74</v>
      </c>
      <c r="J15" s="4">
        <v>2492</v>
      </c>
      <c r="K15" s="6">
        <f t="shared" si="2"/>
        <v>0.11326891731823566</v>
      </c>
      <c r="L15" s="4">
        <f t="shared" si="3"/>
        <v>203695.43</v>
      </c>
      <c r="M15" s="4">
        <f t="shared" si="4"/>
        <v>37340</v>
      </c>
      <c r="N15" s="6">
        <f t="shared" si="5"/>
        <v>0.18331290004886217</v>
      </c>
      <c r="O15" s="29">
        <v>69708.210000000006</v>
      </c>
      <c r="P15" s="21">
        <v>11966</v>
      </c>
      <c r="Q15" s="6">
        <f t="shared" si="6"/>
        <v>0.17165840293417373</v>
      </c>
      <c r="R15" s="29">
        <f t="shared" si="7"/>
        <v>273403.64</v>
      </c>
      <c r="S15" s="2">
        <f t="shared" si="8"/>
        <v>49306</v>
      </c>
      <c r="T15" s="6">
        <f t="shared" si="9"/>
        <v>0.18034141754659885</v>
      </c>
      <c r="U15" s="21" t="s">
        <v>22</v>
      </c>
    </row>
    <row r="16" spans="1:21">
      <c r="A16" s="2">
        <v>11</v>
      </c>
      <c r="B16" s="2" t="s">
        <v>23</v>
      </c>
      <c r="C16" s="4">
        <v>140286.74</v>
      </c>
      <c r="D16" s="4">
        <v>20422</v>
      </c>
      <c r="E16" s="6">
        <f t="shared" si="0"/>
        <v>0.14557327371068712</v>
      </c>
      <c r="F16" s="4">
        <v>44278.79</v>
      </c>
      <c r="G16" s="4">
        <v>7794</v>
      </c>
      <c r="H16" s="6">
        <f t="shared" si="1"/>
        <v>0.17602107013312693</v>
      </c>
      <c r="I16" s="4">
        <v>19079.509999999998</v>
      </c>
      <c r="J16" s="4">
        <v>3979</v>
      </c>
      <c r="K16" s="6">
        <f t="shared" si="2"/>
        <v>0.2085483327402014</v>
      </c>
      <c r="L16" s="4">
        <f t="shared" si="3"/>
        <v>203645.03999999998</v>
      </c>
      <c r="M16" s="4">
        <f t="shared" si="4"/>
        <v>32195</v>
      </c>
      <c r="N16" s="6">
        <f t="shared" si="5"/>
        <v>0.15809371050726304</v>
      </c>
      <c r="O16" s="29">
        <v>78844.61</v>
      </c>
      <c r="P16" s="21">
        <v>10140</v>
      </c>
      <c r="Q16" s="6">
        <f t="shared" si="6"/>
        <v>0.12860739624433426</v>
      </c>
      <c r="R16" s="29">
        <f t="shared" si="7"/>
        <v>282489.64999999997</v>
      </c>
      <c r="S16" s="2">
        <f t="shared" si="8"/>
        <v>42335</v>
      </c>
      <c r="T16" s="6">
        <f t="shared" si="9"/>
        <v>0.14986389766846328</v>
      </c>
      <c r="U16" s="21" t="s">
        <v>23</v>
      </c>
    </row>
    <row r="17" spans="1:21">
      <c r="A17" s="2">
        <v>12</v>
      </c>
      <c r="B17" s="2" t="s">
        <v>24</v>
      </c>
      <c r="C17" s="4">
        <v>127996.81</v>
      </c>
      <c r="D17" s="4">
        <v>28306</v>
      </c>
      <c r="E17" s="6">
        <f t="shared" si="0"/>
        <v>0.22114613637636751</v>
      </c>
      <c r="F17" s="4">
        <v>7214.82</v>
      </c>
      <c r="G17" s="4">
        <v>1856</v>
      </c>
      <c r="H17" s="6">
        <f t="shared" si="1"/>
        <v>0.25724827507824172</v>
      </c>
      <c r="I17" s="4">
        <v>15749.63</v>
      </c>
      <c r="J17" s="4">
        <v>1880</v>
      </c>
      <c r="K17" s="6">
        <f t="shared" si="2"/>
        <v>0.11936788356297895</v>
      </c>
      <c r="L17" s="4">
        <f t="shared" si="3"/>
        <v>150961.26</v>
      </c>
      <c r="M17" s="4">
        <f t="shared" si="4"/>
        <v>32042</v>
      </c>
      <c r="N17" s="6">
        <f t="shared" si="5"/>
        <v>0.2122531303726532</v>
      </c>
      <c r="O17" s="29">
        <v>39396.699999999997</v>
      </c>
      <c r="P17" s="21">
        <v>4861</v>
      </c>
      <c r="Q17" s="6">
        <f t="shared" si="6"/>
        <v>0.12338596887556573</v>
      </c>
      <c r="R17" s="29">
        <f t="shared" si="7"/>
        <v>190357.96000000002</v>
      </c>
      <c r="S17" s="2">
        <f t="shared" si="8"/>
        <v>36903</v>
      </c>
      <c r="T17" s="6">
        <f t="shared" si="9"/>
        <v>0.19386108151190523</v>
      </c>
      <c r="U17" s="21" t="s">
        <v>24</v>
      </c>
    </row>
    <row r="18" spans="1:21">
      <c r="A18" s="30">
        <v>13</v>
      </c>
      <c r="B18" s="2" t="s">
        <v>25</v>
      </c>
      <c r="C18" s="4">
        <v>41906.15</v>
      </c>
      <c r="D18" s="4">
        <v>6753</v>
      </c>
      <c r="E18" s="6">
        <f t="shared" si="0"/>
        <v>0.16114579840906407</v>
      </c>
      <c r="F18" s="4">
        <v>7576.63</v>
      </c>
      <c r="G18" s="4">
        <v>1924</v>
      </c>
      <c r="H18" s="6">
        <f t="shared" si="1"/>
        <v>0.25393875641281149</v>
      </c>
      <c r="I18" s="4">
        <v>8499.86</v>
      </c>
      <c r="J18" s="4">
        <v>2467</v>
      </c>
      <c r="K18" s="6">
        <f t="shared" si="2"/>
        <v>0.29024007454240419</v>
      </c>
      <c r="L18" s="4">
        <f t="shared" si="3"/>
        <v>57982.64</v>
      </c>
      <c r="M18" s="4">
        <f t="shared" si="4"/>
        <v>11144</v>
      </c>
      <c r="N18" s="6">
        <f t="shared" si="5"/>
        <v>0.19219545712302855</v>
      </c>
      <c r="O18" s="29">
        <v>21459.06</v>
      </c>
      <c r="P18" s="21">
        <v>3957</v>
      </c>
      <c r="Q18" s="6">
        <f t="shared" si="6"/>
        <v>0.18439763903917505</v>
      </c>
      <c r="R18" s="29">
        <f t="shared" si="7"/>
        <v>79441.7</v>
      </c>
      <c r="S18" s="2">
        <f t="shared" si="8"/>
        <v>15101</v>
      </c>
      <c r="T18" s="6">
        <f t="shared" si="9"/>
        <v>0.19008908419633519</v>
      </c>
      <c r="U18" s="21" t="s">
        <v>25</v>
      </c>
    </row>
    <row r="19" spans="1:21">
      <c r="A19" s="2">
        <v>14</v>
      </c>
      <c r="B19" s="2" t="s">
        <v>26</v>
      </c>
      <c r="C19" s="4">
        <v>44021.78</v>
      </c>
      <c r="D19" s="4">
        <v>7080</v>
      </c>
      <c r="E19" s="6">
        <f t="shared" si="0"/>
        <v>0.16082948031633432</v>
      </c>
      <c r="F19" s="4">
        <v>7126.21</v>
      </c>
      <c r="G19" s="4">
        <v>1079</v>
      </c>
      <c r="H19" s="6">
        <f t="shared" si="1"/>
        <v>0.15141288286480473</v>
      </c>
      <c r="I19" s="4">
        <v>8273.73</v>
      </c>
      <c r="J19" s="4">
        <v>1331</v>
      </c>
      <c r="K19" s="6">
        <f t="shared" si="2"/>
        <v>0.16087061095781469</v>
      </c>
      <c r="L19" s="4">
        <f t="shared" si="3"/>
        <v>59421.72</v>
      </c>
      <c r="M19" s="4">
        <f t="shared" si="4"/>
        <v>9490</v>
      </c>
      <c r="N19" s="6">
        <f t="shared" si="5"/>
        <v>0.15970591224892178</v>
      </c>
      <c r="O19" s="29">
        <v>15140.5</v>
      </c>
      <c r="P19" s="21">
        <v>2790</v>
      </c>
      <c r="Q19" s="6">
        <f t="shared" si="6"/>
        <v>0.18427396717413561</v>
      </c>
      <c r="R19" s="29">
        <f t="shared" si="7"/>
        <v>74562.22</v>
      </c>
      <c r="S19" s="2">
        <f t="shared" si="8"/>
        <v>12280</v>
      </c>
      <c r="T19" s="6">
        <f t="shared" si="9"/>
        <v>0.1646946670847515</v>
      </c>
      <c r="U19" s="21" t="s">
        <v>26</v>
      </c>
    </row>
    <row r="20" spans="1:21">
      <c r="A20" s="2">
        <v>15</v>
      </c>
      <c r="B20" s="2" t="s">
        <v>27</v>
      </c>
      <c r="C20" s="4">
        <v>129819.1</v>
      </c>
      <c r="D20" s="4">
        <v>24267</v>
      </c>
      <c r="E20" s="6">
        <f t="shared" si="0"/>
        <v>0.18692935014955425</v>
      </c>
      <c r="F20" s="4">
        <v>13900.5</v>
      </c>
      <c r="G20" s="4">
        <v>2795</v>
      </c>
      <c r="H20" s="6">
        <f t="shared" si="1"/>
        <v>0.20107190388834933</v>
      </c>
      <c r="I20" s="4">
        <v>7101.85</v>
      </c>
      <c r="J20" s="4">
        <v>1295</v>
      </c>
      <c r="K20" s="6">
        <f t="shared" si="2"/>
        <v>0.18234685328470748</v>
      </c>
      <c r="L20" s="4">
        <f t="shared" si="3"/>
        <v>150821.45000000001</v>
      </c>
      <c r="M20" s="4">
        <f t="shared" si="4"/>
        <v>28357</v>
      </c>
      <c r="N20" s="6">
        <f t="shared" si="5"/>
        <v>0.1880170227775956</v>
      </c>
      <c r="O20" s="29">
        <v>24454.89</v>
      </c>
      <c r="P20" s="21">
        <v>4902</v>
      </c>
      <c r="Q20" s="6">
        <f t="shared" si="6"/>
        <v>0.20045070740453136</v>
      </c>
      <c r="R20" s="29">
        <f t="shared" si="7"/>
        <v>175276.34000000003</v>
      </c>
      <c r="S20" s="2">
        <f t="shared" si="8"/>
        <v>33259</v>
      </c>
      <c r="T20" s="6">
        <f t="shared" si="9"/>
        <v>0.18975179422390948</v>
      </c>
      <c r="U20" s="21" t="s">
        <v>27</v>
      </c>
    </row>
    <row r="21" spans="1:21">
      <c r="A21" s="30">
        <v>16</v>
      </c>
      <c r="B21" s="2" t="s">
        <v>28</v>
      </c>
      <c r="C21" s="4">
        <v>100212.93</v>
      </c>
      <c r="D21" s="4">
        <v>22531</v>
      </c>
      <c r="E21" s="6">
        <f t="shared" si="0"/>
        <v>0.22483126678363763</v>
      </c>
      <c r="F21" s="4">
        <v>12871.26</v>
      </c>
      <c r="G21" s="4">
        <v>3110</v>
      </c>
      <c r="H21" s="6">
        <f t="shared" si="1"/>
        <v>0.24162358619125088</v>
      </c>
      <c r="I21" s="4">
        <v>15506.63</v>
      </c>
      <c r="J21" s="4">
        <v>2810</v>
      </c>
      <c r="K21" s="6">
        <f t="shared" si="2"/>
        <v>0.18121281026244904</v>
      </c>
      <c r="L21" s="4">
        <f t="shared" si="3"/>
        <v>128590.81999999999</v>
      </c>
      <c r="M21" s="4">
        <f t="shared" si="4"/>
        <v>28451</v>
      </c>
      <c r="N21" s="6">
        <f t="shared" si="5"/>
        <v>0.22125218580922029</v>
      </c>
      <c r="O21" s="29">
        <v>69832.11</v>
      </c>
      <c r="P21" s="21">
        <v>10197</v>
      </c>
      <c r="Q21" s="6">
        <f t="shared" si="6"/>
        <v>0.14602165107140541</v>
      </c>
      <c r="R21" s="29">
        <f t="shared" si="7"/>
        <v>198422.93</v>
      </c>
      <c r="S21" s="2">
        <f t="shared" si="8"/>
        <v>38648</v>
      </c>
      <c r="T21" s="6">
        <f t="shared" si="9"/>
        <v>0.19477587595344953</v>
      </c>
      <c r="U21" s="21" t="s">
        <v>28</v>
      </c>
    </row>
    <row r="22" spans="1:21">
      <c r="A22" s="2">
        <v>17</v>
      </c>
      <c r="B22" s="2" t="s">
        <v>29</v>
      </c>
      <c r="C22" s="4">
        <v>64910.76</v>
      </c>
      <c r="D22" s="4">
        <v>10258</v>
      </c>
      <c r="E22" s="6">
        <f t="shared" si="0"/>
        <v>0.15803235087680378</v>
      </c>
      <c r="F22" s="4">
        <v>14013.9</v>
      </c>
      <c r="G22" s="4">
        <v>2930</v>
      </c>
      <c r="H22" s="6">
        <f t="shared" si="1"/>
        <v>0.20907812957135416</v>
      </c>
      <c r="I22" s="4">
        <v>8739.2099999999991</v>
      </c>
      <c r="J22" s="4">
        <v>2105</v>
      </c>
      <c r="K22" s="6">
        <f t="shared" si="2"/>
        <v>0.24086845378472427</v>
      </c>
      <c r="L22" s="4">
        <f t="shared" si="3"/>
        <v>87663.87</v>
      </c>
      <c r="M22" s="4">
        <f t="shared" si="4"/>
        <v>15293</v>
      </c>
      <c r="N22" s="6">
        <f t="shared" si="5"/>
        <v>0.1744504320879286</v>
      </c>
      <c r="O22" s="29">
        <v>21374.92</v>
      </c>
      <c r="P22" s="21">
        <v>3848</v>
      </c>
      <c r="Q22" s="6">
        <f t="shared" si="6"/>
        <v>0.18002406558714606</v>
      </c>
      <c r="R22" s="29">
        <f t="shared" si="7"/>
        <v>109038.79</v>
      </c>
      <c r="S22" s="2">
        <f t="shared" si="8"/>
        <v>19141</v>
      </c>
      <c r="T22" s="6">
        <f t="shared" si="9"/>
        <v>0.17554303381392991</v>
      </c>
      <c r="U22" s="21" t="s">
        <v>29</v>
      </c>
    </row>
    <row r="23" spans="1:21">
      <c r="A23" s="2">
        <v>18</v>
      </c>
      <c r="B23" s="2" t="s">
        <v>30</v>
      </c>
      <c r="C23" s="4">
        <v>85191.25</v>
      </c>
      <c r="D23" s="4">
        <v>12564</v>
      </c>
      <c r="E23" s="6">
        <f t="shared" si="0"/>
        <v>0.1474799348524643</v>
      </c>
      <c r="F23" s="4">
        <v>13053.83</v>
      </c>
      <c r="G23" s="4">
        <v>2781</v>
      </c>
      <c r="H23" s="6">
        <f t="shared" si="1"/>
        <v>0.21304092362164975</v>
      </c>
      <c r="I23" s="4">
        <v>10067.629999999999</v>
      </c>
      <c r="J23" s="4">
        <v>1548</v>
      </c>
      <c r="K23" s="6">
        <f t="shared" si="2"/>
        <v>0.15376012030636804</v>
      </c>
      <c r="L23" s="4">
        <f t="shared" si="3"/>
        <v>108312.70999999999</v>
      </c>
      <c r="M23" s="4">
        <f t="shared" si="4"/>
        <v>16893</v>
      </c>
      <c r="N23" s="6">
        <f t="shared" si="5"/>
        <v>0.15596507556684716</v>
      </c>
      <c r="O23" s="29">
        <v>19341.43</v>
      </c>
      <c r="P23" s="21">
        <v>2424</v>
      </c>
      <c r="Q23" s="6">
        <f t="shared" si="6"/>
        <v>0.12532682433511896</v>
      </c>
      <c r="R23" s="29">
        <f t="shared" si="7"/>
        <v>127654.13999999998</v>
      </c>
      <c r="S23" s="2">
        <f t="shared" si="8"/>
        <v>19317</v>
      </c>
      <c r="T23" s="6">
        <f t="shared" si="9"/>
        <v>0.1513229418176332</v>
      </c>
      <c r="U23" s="21" t="s">
        <v>30</v>
      </c>
    </row>
    <row r="24" spans="1:21">
      <c r="A24" s="30">
        <v>19</v>
      </c>
      <c r="B24" s="2" t="s">
        <v>31</v>
      </c>
      <c r="C24" s="4">
        <v>32500.19</v>
      </c>
      <c r="D24" s="4">
        <v>4803</v>
      </c>
      <c r="E24" s="6">
        <f t="shared" si="0"/>
        <v>0.14778375141806863</v>
      </c>
      <c r="F24" s="4">
        <v>7592.98</v>
      </c>
      <c r="G24" s="4">
        <v>1630</v>
      </c>
      <c r="H24" s="6">
        <f t="shared" si="1"/>
        <v>0.21467197332272706</v>
      </c>
      <c r="I24" s="4">
        <v>6906.48</v>
      </c>
      <c r="J24" s="4">
        <v>2402</v>
      </c>
      <c r="K24" s="6">
        <f t="shared" si="2"/>
        <v>0.34778932249134148</v>
      </c>
      <c r="L24" s="4">
        <f t="shared" si="3"/>
        <v>46999.649999999994</v>
      </c>
      <c r="M24" s="4">
        <f t="shared" si="4"/>
        <v>8835</v>
      </c>
      <c r="N24" s="6">
        <f t="shared" si="5"/>
        <v>0.18798012325623703</v>
      </c>
      <c r="O24" s="29">
        <v>14554.22</v>
      </c>
      <c r="P24" s="21">
        <v>1999</v>
      </c>
      <c r="Q24" s="6">
        <f t="shared" si="6"/>
        <v>0.13734848037201583</v>
      </c>
      <c r="R24" s="29">
        <f t="shared" si="7"/>
        <v>61553.869999999995</v>
      </c>
      <c r="S24" s="2">
        <f t="shared" si="8"/>
        <v>10834</v>
      </c>
      <c r="T24" s="6">
        <f t="shared" si="9"/>
        <v>0.17600842968931119</v>
      </c>
      <c r="U24" s="21" t="s">
        <v>31</v>
      </c>
    </row>
    <row r="25" spans="1:21">
      <c r="A25" s="2">
        <v>20</v>
      </c>
      <c r="B25" s="2" t="s">
        <v>32</v>
      </c>
      <c r="C25" s="4">
        <v>61079.08</v>
      </c>
      <c r="D25" s="4">
        <v>13983</v>
      </c>
      <c r="E25" s="6">
        <f t="shared" si="0"/>
        <v>0.22893272131800282</v>
      </c>
      <c r="F25" s="4">
        <v>4079.72</v>
      </c>
      <c r="G25" s="4">
        <v>1436</v>
      </c>
      <c r="H25" s="6">
        <f t="shared" si="1"/>
        <v>0.35198494014295101</v>
      </c>
      <c r="I25" s="4">
        <v>7590.64</v>
      </c>
      <c r="J25" s="4">
        <v>1994</v>
      </c>
      <c r="K25" s="6">
        <f t="shared" si="2"/>
        <v>0.26269194692410652</v>
      </c>
      <c r="L25" s="4">
        <f t="shared" si="3"/>
        <v>72749.440000000002</v>
      </c>
      <c r="M25" s="4">
        <f t="shared" si="4"/>
        <v>17413</v>
      </c>
      <c r="N25" s="6">
        <f t="shared" si="5"/>
        <v>0.23935579435388094</v>
      </c>
      <c r="O25" s="29">
        <v>30645.51</v>
      </c>
      <c r="P25" s="21">
        <v>3973</v>
      </c>
      <c r="Q25" s="6">
        <f t="shared" si="6"/>
        <v>0.12964378794805503</v>
      </c>
      <c r="R25" s="29">
        <f t="shared" si="7"/>
        <v>103394.95</v>
      </c>
      <c r="S25" s="2">
        <f t="shared" si="8"/>
        <v>21386</v>
      </c>
      <c r="T25" s="6">
        <f t="shared" si="9"/>
        <v>0.20683795485176018</v>
      </c>
      <c r="U25" s="21" t="s">
        <v>32</v>
      </c>
    </row>
    <row r="26" spans="1:21">
      <c r="A26" s="2">
        <v>21</v>
      </c>
      <c r="B26" s="2" t="s">
        <v>33</v>
      </c>
      <c r="C26" s="4">
        <v>120629.94</v>
      </c>
      <c r="D26" s="4">
        <v>20321</v>
      </c>
      <c r="E26" s="6">
        <f t="shared" si="0"/>
        <v>0.16845734980884514</v>
      </c>
      <c r="F26" s="4">
        <v>21673.08</v>
      </c>
      <c r="G26" s="4">
        <v>9767</v>
      </c>
      <c r="H26" s="6">
        <f t="shared" si="1"/>
        <v>0.45065122262271901</v>
      </c>
      <c r="I26" s="4">
        <v>13395.44</v>
      </c>
      <c r="J26" s="4">
        <v>1399</v>
      </c>
      <c r="K26" s="6">
        <f t="shared" si="2"/>
        <v>0.1044385253489247</v>
      </c>
      <c r="L26" s="4">
        <f t="shared" si="3"/>
        <v>155698.46000000002</v>
      </c>
      <c r="M26" s="4">
        <f t="shared" si="4"/>
        <v>31487</v>
      </c>
      <c r="N26" s="6">
        <f t="shared" si="5"/>
        <v>0.20223064505583419</v>
      </c>
      <c r="O26" s="29">
        <v>61703.02</v>
      </c>
      <c r="P26" s="21">
        <v>11578</v>
      </c>
      <c r="Q26" s="6">
        <f t="shared" si="6"/>
        <v>0.18764073460261751</v>
      </c>
      <c r="R26" s="29">
        <f t="shared" si="7"/>
        <v>217401.48</v>
      </c>
      <c r="S26" s="2">
        <f t="shared" si="8"/>
        <v>43065</v>
      </c>
      <c r="T26" s="6">
        <f t="shared" si="9"/>
        <v>0.19808972781602038</v>
      </c>
      <c r="U26" s="21" t="s">
        <v>33</v>
      </c>
    </row>
    <row r="27" spans="1:21">
      <c r="A27" s="30">
        <v>22</v>
      </c>
      <c r="B27" s="2" t="s">
        <v>34</v>
      </c>
      <c r="C27" s="4">
        <v>40271.339999999997</v>
      </c>
      <c r="D27" s="4">
        <v>5457</v>
      </c>
      <c r="E27" s="6">
        <f t="shared" si="0"/>
        <v>0.13550579642991767</v>
      </c>
      <c r="F27" s="4">
        <v>11886.33</v>
      </c>
      <c r="G27" s="4">
        <v>2474</v>
      </c>
      <c r="H27" s="6">
        <f t="shared" si="1"/>
        <v>0.20813825629946334</v>
      </c>
      <c r="I27" s="4">
        <v>14993.47</v>
      </c>
      <c r="J27" s="4">
        <v>3948</v>
      </c>
      <c r="K27" s="6">
        <f t="shared" si="2"/>
        <v>0.26331462963543462</v>
      </c>
      <c r="L27" s="4">
        <f t="shared" si="3"/>
        <v>67151.14</v>
      </c>
      <c r="M27" s="4">
        <f t="shared" si="4"/>
        <v>11879</v>
      </c>
      <c r="N27" s="6">
        <f t="shared" si="5"/>
        <v>0.1768994539779965</v>
      </c>
      <c r="O27" s="29">
        <v>45523.72</v>
      </c>
      <c r="P27" s="21">
        <v>6862</v>
      </c>
      <c r="Q27" s="6">
        <f t="shared" si="6"/>
        <v>0.15073460604713323</v>
      </c>
      <c r="R27" s="29">
        <f t="shared" si="7"/>
        <v>112674.86</v>
      </c>
      <c r="S27" s="2">
        <f t="shared" si="8"/>
        <v>18741</v>
      </c>
      <c r="T27" s="6">
        <f t="shared" si="9"/>
        <v>0.16632814098903695</v>
      </c>
      <c r="U27" s="21" t="s">
        <v>34</v>
      </c>
    </row>
    <row r="28" spans="1:21">
      <c r="A28" s="2">
        <v>23</v>
      </c>
      <c r="B28" s="2" t="s">
        <v>35</v>
      </c>
      <c r="C28" s="4">
        <v>194346.65</v>
      </c>
      <c r="D28" s="4">
        <v>66563</v>
      </c>
      <c r="E28" s="6">
        <f t="shared" si="0"/>
        <v>0.34249625604557632</v>
      </c>
      <c r="F28" s="4">
        <v>46084.26</v>
      </c>
      <c r="G28" s="4">
        <v>16695</v>
      </c>
      <c r="H28" s="6">
        <f t="shared" si="1"/>
        <v>0.36227119628263532</v>
      </c>
      <c r="I28" s="4">
        <v>34424.07</v>
      </c>
      <c r="J28" s="4">
        <v>12105</v>
      </c>
      <c r="K28" s="6">
        <f t="shared" si="2"/>
        <v>0.35164348666499923</v>
      </c>
      <c r="L28" s="4">
        <f t="shared" si="3"/>
        <v>274854.98</v>
      </c>
      <c r="M28" s="4">
        <f t="shared" si="4"/>
        <v>95363</v>
      </c>
      <c r="N28" s="6">
        <f t="shared" si="5"/>
        <v>0.34695751192137764</v>
      </c>
      <c r="O28" s="29">
        <v>101018.19</v>
      </c>
      <c r="P28" s="21">
        <v>20581</v>
      </c>
      <c r="Q28" s="6">
        <f t="shared" si="6"/>
        <v>0.20373558465064559</v>
      </c>
      <c r="R28" s="29">
        <f t="shared" si="7"/>
        <v>375873.17</v>
      </c>
      <c r="S28" s="2">
        <f t="shared" si="8"/>
        <v>115944</v>
      </c>
      <c r="T28" s="6">
        <f t="shared" si="9"/>
        <v>0.30846575189178843</v>
      </c>
      <c r="U28" s="21" t="s">
        <v>35</v>
      </c>
    </row>
    <row r="29" spans="1:21">
      <c r="A29" s="2">
        <v>24</v>
      </c>
      <c r="B29" s="2" t="s">
        <v>36</v>
      </c>
      <c r="C29" s="4">
        <v>86644.9</v>
      </c>
      <c r="D29" s="4">
        <v>15142</v>
      </c>
      <c r="E29" s="6">
        <f t="shared" si="0"/>
        <v>0.17475927607972311</v>
      </c>
      <c r="F29" s="4">
        <v>26225.759999999998</v>
      </c>
      <c r="G29" s="4">
        <v>6132</v>
      </c>
      <c r="H29" s="6">
        <f t="shared" si="1"/>
        <v>0.23381591229386681</v>
      </c>
      <c r="I29" s="4">
        <v>10499.79</v>
      </c>
      <c r="J29" s="4">
        <v>2873</v>
      </c>
      <c r="K29" s="6">
        <f t="shared" si="2"/>
        <v>0.27362452010944976</v>
      </c>
      <c r="L29" s="4">
        <f t="shared" si="3"/>
        <v>123370.45</v>
      </c>
      <c r="M29" s="4">
        <f t="shared" si="4"/>
        <v>24147</v>
      </c>
      <c r="N29" s="6">
        <f t="shared" si="5"/>
        <v>0.19572758306385363</v>
      </c>
      <c r="O29" s="29">
        <v>45490.89</v>
      </c>
      <c r="P29" s="21">
        <v>7290</v>
      </c>
      <c r="Q29" s="6">
        <f t="shared" si="6"/>
        <v>0.16025186581313314</v>
      </c>
      <c r="R29" s="29">
        <f t="shared" si="7"/>
        <v>168861.34</v>
      </c>
      <c r="S29" s="2">
        <f t="shared" si="8"/>
        <v>31437</v>
      </c>
      <c r="T29" s="6">
        <f t="shared" si="9"/>
        <v>0.18617049941685884</v>
      </c>
      <c r="U29" s="21" t="s">
        <v>36</v>
      </c>
    </row>
    <row r="30" spans="1:21">
      <c r="A30" s="30">
        <v>25</v>
      </c>
      <c r="B30" s="2" t="s">
        <v>37</v>
      </c>
      <c r="C30" s="4">
        <v>49028.04</v>
      </c>
      <c r="D30" s="4">
        <v>8392</v>
      </c>
      <c r="E30" s="6">
        <f t="shared" si="0"/>
        <v>0.17116735647600842</v>
      </c>
      <c r="F30" s="4">
        <v>6928.87</v>
      </c>
      <c r="G30" s="4">
        <v>1234</v>
      </c>
      <c r="H30" s="6">
        <f t="shared" si="1"/>
        <v>0.1780954181562073</v>
      </c>
      <c r="I30" s="4">
        <v>9727.77</v>
      </c>
      <c r="J30" s="4">
        <v>1224</v>
      </c>
      <c r="K30" s="6">
        <f t="shared" si="2"/>
        <v>0.12582534332123393</v>
      </c>
      <c r="L30" s="4">
        <f t="shared" si="3"/>
        <v>65684.679999999993</v>
      </c>
      <c r="M30" s="4">
        <f t="shared" si="4"/>
        <v>10850</v>
      </c>
      <c r="N30" s="6">
        <f t="shared" si="5"/>
        <v>0.16518311423607454</v>
      </c>
      <c r="O30" s="29">
        <v>25931.54</v>
      </c>
      <c r="P30" s="21">
        <v>4282</v>
      </c>
      <c r="Q30" s="6">
        <f t="shared" si="6"/>
        <v>0.16512710004882086</v>
      </c>
      <c r="R30" s="29">
        <f t="shared" si="7"/>
        <v>91616.22</v>
      </c>
      <c r="S30" s="2">
        <f t="shared" si="8"/>
        <v>15132</v>
      </c>
      <c r="T30" s="6">
        <f t="shared" si="9"/>
        <v>0.16516725968392934</v>
      </c>
      <c r="U30" s="21" t="s">
        <v>37</v>
      </c>
    </row>
    <row r="31" spans="1:21">
      <c r="A31" s="2">
        <v>26</v>
      </c>
      <c r="B31" s="2" t="s">
        <v>38</v>
      </c>
      <c r="C31" s="4">
        <v>139604.56</v>
      </c>
      <c r="D31" s="4">
        <v>29341</v>
      </c>
      <c r="E31" s="6">
        <f t="shared" si="0"/>
        <v>0.21017221787024723</v>
      </c>
      <c r="F31" s="4">
        <v>147011.95000000001</v>
      </c>
      <c r="G31" s="4">
        <v>57850</v>
      </c>
      <c r="H31" s="6">
        <f t="shared" si="1"/>
        <v>0.39350542591945753</v>
      </c>
      <c r="I31" s="4">
        <v>205192.87</v>
      </c>
      <c r="J31" s="4">
        <v>36058</v>
      </c>
      <c r="K31" s="6">
        <f t="shared" si="2"/>
        <v>0.17572735348942681</v>
      </c>
      <c r="L31" s="4">
        <f t="shared" si="3"/>
        <v>491809.38</v>
      </c>
      <c r="M31" s="4">
        <f t="shared" si="4"/>
        <v>123249</v>
      </c>
      <c r="N31" s="6">
        <f t="shared" si="5"/>
        <v>0.25060319101681222</v>
      </c>
      <c r="O31" s="29">
        <v>651304.93999999994</v>
      </c>
      <c r="P31" s="21">
        <v>157203</v>
      </c>
      <c r="Q31" s="6">
        <f t="shared" si="6"/>
        <v>0.2413662024427452</v>
      </c>
      <c r="R31" s="29">
        <f t="shared" si="7"/>
        <v>1143114.3199999998</v>
      </c>
      <c r="S31" s="2">
        <f t="shared" si="8"/>
        <v>280452</v>
      </c>
      <c r="T31" s="6">
        <f t="shared" si="9"/>
        <v>0.24534029107429958</v>
      </c>
      <c r="U31" s="21" t="s">
        <v>38</v>
      </c>
    </row>
    <row r="32" spans="1:21">
      <c r="A32" s="2">
        <v>27</v>
      </c>
      <c r="B32" s="2" t="s">
        <v>39</v>
      </c>
      <c r="C32" s="4">
        <v>120907.51</v>
      </c>
      <c r="D32" s="4">
        <v>22449</v>
      </c>
      <c r="E32" s="6">
        <f t="shared" si="0"/>
        <v>0.18567084873387932</v>
      </c>
      <c r="F32" s="4">
        <v>16204.52</v>
      </c>
      <c r="G32" s="4">
        <v>4389</v>
      </c>
      <c r="H32" s="6">
        <f t="shared" si="1"/>
        <v>0.27085035533295648</v>
      </c>
      <c r="I32" s="4">
        <v>20025.3</v>
      </c>
      <c r="J32" s="4">
        <v>3426</v>
      </c>
      <c r="K32" s="6">
        <f t="shared" si="2"/>
        <v>0.17108357927222065</v>
      </c>
      <c r="L32" s="4">
        <f t="shared" si="3"/>
        <v>157137.32999999999</v>
      </c>
      <c r="M32" s="4">
        <f t="shared" si="4"/>
        <v>30264</v>
      </c>
      <c r="N32" s="6">
        <f t="shared" si="5"/>
        <v>0.19259586503092552</v>
      </c>
      <c r="O32" s="29">
        <v>38867.019999999997</v>
      </c>
      <c r="P32" s="21">
        <v>6183</v>
      </c>
      <c r="Q32" s="6">
        <f t="shared" si="6"/>
        <v>0.15908088657170014</v>
      </c>
      <c r="R32" s="29">
        <f t="shared" si="7"/>
        <v>196004.34999999998</v>
      </c>
      <c r="S32" s="2">
        <f t="shared" si="8"/>
        <v>36447</v>
      </c>
      <c r="T32" s="6">
        <f t="shared" si="9"/>
        <v>0.18594995468212824</v>
      </c>
      <c r="U32" s="21" t="s">
        <v>39</v>
      </c>
    </row>
    <row r="33" spans="1:21">
      <c r="A33" s="30">
        <v>28</v>
      </c>
      <c r="B33" s="2" t="s">
        <v>40</v>
      </c>
      <c r="C33" s="4">
        <v>142669.51</v>
      </c>
      <c r="D33" s="4">
        <v>26015</v>
      </c>
      <c r="E33" s="6">
        <f t="shared" si="0"/>
        <v>0.18234449673234315</v>
      </c>
      <c r="F33" s="4">
        <v>39156.85</v>
      </c>
      <c r="G33" s="4">
        <v>7594</v>
      </c>
      <c r="H33" s="6">
        <f t="shared" si="1"/>
        <v>0.19393796998481747</v>
      </c>
      <c r="I33" s="4">
        <v>14190.48</v>
      </c>
      <c r="J33" s="4">
        <v>3596</v>
      </c>
      <c r="K33" s="6">
        <f t="shared" si="2"/>
        <v>0.25340932794380461</v>
      </c>
      <c r="L33" s="4">
        <f t="shared" si="3"/>
        <v>196016.84000000003</v>
      </c>
      <c r="M33" s="4">
        <f t="shared" si="4"/>
        <v>37205</v>
      </c>
      <c r="N33" s="6">
        <f t="shared" si="5"/>
        <v>0.18980512082533316</v>
      </c>
      <c r="O33" s="29">
        <v>42029.17</v>
      </c>
      <c r="P33" s="21">
        <v>7316</v>
      </c>
      <c r="Q33" s="6">
        <f t="shared" si="6"/>
        <v>0.17406958072215084</v>
      </c>
      <c r="R33" s="29">
        <f t="shared" si="7"/>
        <v>238046.01</v>
      </c>
      <c r="S33" s="2">
        <f t="shared" si="8"/>
        <v>44521</v>
      </c>
      <c r="T33" s="6">
        <f t="shared" si="9"/>
        <v>0.18702686930144302</v>
      </c>
      <c r="U33" s="21" t="s">
        <v>40</v>
      </c>
    </row>
    <row r="34" spans="1:21">
      <c r="A34" s="2">
        <v>29</v>
      </c>
      <c r="B34" s="2" t="s">
        <v>41</v>
      </c>
      <c r="C34" s="4">
        <v>56652.26</v>
      </c>
      <c r="D34" s="4">
        <v>12497</v>
      </c>
      <c r="E34" s="6">
        <f t="shared" si="0"/>
        <v>0.22059137623106298</v>
      </c>
      <c r="F34" s="4">
        <v>5828.48</v>
      </c>
      <c r="G34" s="4">
        <v>1516</v>
      </c>
      <c r="H34" s="6">
        <f t="shared" si="1"/>
        <v>0.2601021192489294</v>
      </c>
      <c r="I34" s="4">
        <v>12500.65</v>
      </c>
      <c r="J34" s="4">
        <v>1739</v>
      </c>
      <c r="K34" s="6">
        <f t="shared" si="2"/>
        <v>0.13911276613616091</v>
      </c>
      <c r="L34" s="4">
        <f t="shared" si="3"/>
        <v>74981.39</v>
      </c>
      <c r="M34" s="4">
        <f t="shared" si="4"/>
        <v>15752</v>
      </c>
      <c r="N34" s="6">
        <f t="shared" si="5"/>
        <v>0.21007879421813866</v>
      </c>
      <c r="O34" s="29">
        <v>28671.42</v>
      </c>
      <c r="P34" s="21">
        <v>4826</v>
      </c>
      <c r="Q34" s="6">
        <f t="shared" si="6"/>
        <v>0.16832092725090003</v>
      </c>
      <c r="R34" s="29">
        <f t="shared" si="7"/>
        <v>103652.81</v>
      </c>
      <c r="S34" s="2">
        <f t="shared" si="8"/>
        <v>20578</v>
      </c>
      <c r="T34" s="6">
        <f t="shared" si="9"/>
        <v>0.19852814409951838</v>
      </c>
      <c r="U34" s="21" t="s">
        <v>41</v>
      </c>
    </row>
    <row r="35" spans="1:21">
      <c r="A35" s="2">
        <v>30</v>
      </c>
      <c r="B35" s="2" t="s">
        <v>42</v>
      </c>
      <c r="C35" s="4">
        <v>166680.75</v>
      </c>
      <c r="D35" s="4">
        <v>26073</v>
      </c>
      <c r="E35" s="6">
        <f t="shared" si="0"/>
        <v>0.15642478210591204</v>
      </c>
      <c r="F35" s="4">
        <v>38503.1</v>
      </c>
      <c r="G35" s="4">
        <v>8093</v>
      </c>
      <c r="H35" s="6">
        <f t="shared" si="1"/>
        <v>0.21019086774831119</v>
      </c>
      <c r="I35" s="4">
        <v>19482.14</v>
      </c>
      <c r="J35" s="4">
        <v>6954</v>
      </c>
      <c r="K35" s="6">
        <f t="shared" si="2"/>
        <v>0.35694230715927511</v>
      </c>
      <c r="L35" s="4">
        <f t="shared" si="3"/>
        <v>224665.99</v>
      </c>
      <c r="M35" s="4">
        <f t="shared" si="4"/>
        <v>41120</v>
      </c>
      <c r="N35" s="6">
        <f t="shared" si="5"/>
        <v>0.18302725748565682</v>
      </c>
      <c r="O35" s="29">
        <v>66928.11</v>
      </c>
      <c r="P35" s="21">
        <v>8498</v>
      </c>
      <c r="Q35" s="6">
        <f t="shared" si="6"/>
        <v>0.12697206002081934</v>
      </c>
      <c r="R35" s="29">
        <f t="shared" si="7"/>
        <v>291594.09999999998</v>
      </c>
      <c r="S35" s="2">
        <f t="shared" si="8"/>
        <v>49618</v>
      </c>
      <c r="T35" s="6">
        <f t="shared" si="9"/>
        <v>0.17016119324773718</v>
      </c>
      <c r="U35" s="21" t="s">
        <v>42</v>
      </c>
    </row>
    <row r="36" spans="1:21">
      <c r="A36" s="30">
        <v>31</v>
      </c>
      <c r="B36" s="2" t="s">
        <v>43</v>
      </c>
      <c r="C36" s="4">
        <v>126081.87</v>
      </c>
      <c r="D36" s="4">
        <v>21802</v>
      </c>
      <c r="E36" s="6">
        <f t="shared" si="0"/>
        <v>0.17291938959978942</v>
      </c>
      <c r="F36" s="4">
        <v>35282.959999999999</v>
      </c>
      <c r="G36" s="4">
        <v>10736</v>
      </c>
      <c r="H36" s="6">
        <f t="shared" si="1"/>
        <v>0.3042828606216712</v>
      </c>
      <c r="I36" s="4">
        <v>23434.36</v>
      </c>
      <c r="J36" s="4">
        <v>3396</v>
      </c>
      <c r="K36" s="6">
        <f t="shared" si="2"/>
        <v>0.14491541480117229</v>
      </c>
      <c r="L36" s="4">
        <f t="shared" si="3"/>
        <v>184799.19</v>
      </c>
      <c r="M36" s="4">
        <f t="shared" si="4"/>
        <v>35934</v>
      </c>
      <c r="N36" s="6">
        <f t="shared" si="5"/>
        <v>0.19444890424032701</v>
      </c>
      <c r="O36" s="29">
        <v>61317.62</v>
      </c>
      <c r="P36" s="21">
        <v>15473</v>
      </c>
      <c r="Q36" s="6">
        <f t="shared" si="6"/>
        <v>0.25234182279090411</v>
      </c>
      <c r="R36" s="29">
        <f t="shared" si="7"/>
        <v>246116.81</v>
      </c>
      <c r="S36" s="2">
        <f t="shared" si="8"/>
        <v>51407</v>
      </c>
      <c r="T36" s="6">
        <f t="shared" si="9"/>
        <v>0.20887236430538816</v>
      </c>
      <c r="U36" s="21" t="s">
        <v>43</v>
      </c>
    </row>
    <row r="37" spans="1:21">
      <c r="A37" s="2">
        <v>32</v>
      </c>
      <c r="B37" s="2" t="s">
        <v>44</v>
      </c>
      <c r="C37" s="4">
        <v>22628.36</v>
      </c>
      <c r="D37" s="4">
        <v>2670</v>
      </c>
      <c r="E37" s="6">
        <f t="shared" si="0"/>
        <v>0.11799352670719397</v>
      </c>
      <c r="F37" s="4">
        <v>3496.66</v>
      </c>
      <c r="G37" s="4">
        <v>657</v>
      </c>
      <c r="H37" s="6">
        <f t="shared" si="1"/>
        <v>0.18789358988291685</v>
      </c>
      <c r="I37" s="4">
        <v>3001.19</v>
      </c>
      <c r="J37" s="4">
        <v>1568</v>
      </c>
      <c r="K37" s="6">
        <f t="shared" si="2"/>
        <v>0.52245942442831006</v>
      </c>
      <c r="L37" s="4">
        <f t="shared" si="3"/>
        <v>29126.21</v>
      </c>
      <c r="M37" s="4">
        <f t="shared" si="4"/>
        <v>4895</v>
      </c>
      <c r="N37" s="6">
        <f t="shared" si="5"/>
        <v>0.16806168739427479</v>
      </c>
      <c r="O37" s="29">
        <v>7430.54</v>
      </c>
      <c r="P37" s="21">
        <v>1505</v>
      </c>
      <c r="Q37" s="6">
        <f t="shared" si="6"/>
        <v>0.20254248008893028</v>
      </c>
      <c r="R37" s="29">
        <f t="shared" si="7"/>
        <v>36556.75</v>
      </c>
      <c r="S37" s="2">
        <f t="shared" si="8"/>
        <v>6400</v>
      </c>
      <c r="T37" s="6">
        <f t="shared" si="9"/>
        <v>0.17507026746086565</v>
      </c>
      <c r="U37" s="21" t="s">
        <v>44</v>
      </c>
    </row>
    <row r="38" spans="1:21">
      <c r="A38" s="2">
        <v>33</v>
      </c>
      <c r="B38" s="2" t="s">
        <v>45</v>
      </c>
      <c r="C38" s="4">
        <v>17663.37</v>
      </c>
      <c r="D38" s="4">
        <v>3100</v>
      </c>
      <c r="E38" s="6">
        <f t="shared" si="0"/>
        <v>0.17550444790546765</v>
      </c>
      <c r="F38" s="4">
        <v>1176.6300000000001</v>
      </c>
      <c r="G38" s="4">
        <v>373</v>
      </c>
      <c r="H38" s="6">
        <f t="shared" si="1"/>
        <v>0.3170070455453286</v>
      </c>
      <c r="I38" s="4">
        <v>1002.78</v>
      </c>
      <c r="J38" s="4">
        <v>173</v>
      </c>
      <c r="K38" s="6">
        <f t="shared" si="2"/>
        <v>0.17252039330660762</v>
      </c>
      <c r="L38" s="4">
        <f t="shared" si="3"/>
        <v>19842.78</v>
      </c>
      <c r="M38" s="4">
        <f t="shared" si="4"/>
        <v>3646</v>
      </c>
      <c r="N38" s="6">
        <f t="shared" si="5"/>
        <v>0.18374441484509732</v>
      </c>
      <c r="O38" s="29">
        <v>6320.57</v>
      </c>
      <c r="P38" s="21">
        <v>1107</v>
      </c>
      <c r="Q38" s="6">
        <f t="shared" si="6"/>
        <v>0.17514243177434946</v>
      </c>
      <c r="R38" s="29">
        <f t="shared" si="7"/>
        <v>26163.35</v>
      </c>
      <c r="S38" s="2">
        <f t="shared" si="8"/>
        <v>4753</v>
      </c>
      <c r="T38" s="6">
        <f t="shared" si="9"/>
        <v>0.18166633859960596</v>
      </c>
      <c r="U38" s="21" t="s">
        <v>45</v>
      </c>
    </row>
    <row r="39" spans="1:21">
      <c r="A39" s="30">
        <v>34</v>
      </c>
      <c r="B39" s="2" t="s">
        <v>46</v>
      </c>
      <c r="C39" s="4">
        <v>78051.81</v>
      </c>
      <c r="D39" s="4">
        <v>16018</v>
      </c>
      <c r="E39" s="6">
        <f t="shared" si="0"/>
        <v>0.20522265915422078</v>
      </c>
      <c r="F39" s="4">
        <v>15144.1</v>
      </c>
      <c r="G39" s="4">
        <v>4372</v>
      </c>
      <c r="H39" s="6">
        <f t="shared" si="1"/>
        <v>0.28869328649441034</v>
      </c>
      <c r="I39" s="4">
        <v>7972.7</v>
      </c>
      <c r="J39" s="4">
        <v>2963</v>
      </c>
      <c r="K39" s="6">
        <f t="shared" si="2"/>
        <v>0.37164323253101211</v>
      </c>
      <c r="L39" s="4">
        <f t="shared" si="3"/>
        <v>101168.61</v>
      </c>
      <c r="M39" s="4">
        <f t="shared" si="4"/>
        <v>23353</v>
      </c>
      <c r="N39" s="6">
        <f t="shared" si="5"/>
        <v>0.23083246868766902</v>
      </c>
      <c r="O39" s="29">
        <v>48665.9</v>
      </c>
      <c r="P39" s="21">
        <v>5288</v>
      </c>
      <c r="Q39" s="6">
        <f t="shared" si="6"/>
        <v>0.10865924600182057</v>
      </c>
      <c r="R39" s="29">
        <f t="shared" si="7"/>
        <v>149834.51</v>
      </c>
      <c r="S39" s="2">
        <f t="shared" si="8"/>
        <v>28641</v>
      </c>
      <c r="T39" s="6">
        <f t="shared" si="9"/>
        <v>0.19115089040568825</v>
      </c>
      <c r="U39" s="21" t="s">
        <v>46</v>
      </c>
    </row>
    <row r="40" spans="1:21">
      <c r="A40" s="2">
        <v>35</v>
      </c>
      <c r="B40" s="2" t="s">
        <v>47</v>
      </c>
      <c r="C40" s="4">
        <v>98397.13</v>
      </c>
      <c r="D40" s="4">
        <v>21492</v>
      </c>
      <c r="E40" s="6">
        <f t="shared" si="0"/>
        <v>0.21842100475898027</v>
      </c>
      <c r="F40" s="4">
        <v>19237.560000000001</v>
      </c>
      <c r="G40" s="4">
        <v>5037</v>
      </c>
      <c r="H40" s="6">
        <f t="shared" si="1"/>
        <v>0.26183154204587272</v>
      </c>
      <c r="I40" s="4">
        <v>19900.990000000002</v>
      </c>
      <c r="J40" s="4">
        <v>3080</v>
      </c>
      <c r="K40" s="6">
        <f t="shared" si="2"/>
        <v>0.1547661699242098</v>
      </c>
      <c r="L40" s="4">
        <f t="shared" si="3"/>
        <v>137535.67999999999</v>
      </c>
      <c r="M40" s="4">
        <f t="shared" si="4"/>
        <v>29609</v>
      </c>
      <c r="N40" s="6">
        <f t="shared" si="5"/>
        <v>0.21528231801376924</v>
      </c>
      <c r="O40" s="29">
        <v>64682.11</v>
      </c>
      <c r="P40" s="21">
        <v>9866</v>
      </c>
      <c r="Q40" s="6">
        <f t="shared" si="6"/>
        <v>0.15253058380439352</v>
      </c>
      <c r="R40" s="29">
        <f t="shared" si="7"/>
        <v>202217.78999999998</v>
      </c>
      <c r="S40" s="2">
        <f t="shared" si="8"/>
        <v>39475</v>
      </c>
      <c r="T40" s="6">
        <f t="shared" si="9"/>
        <v>0.195210322494376</v>
      </c>
      <c r="U40" s="21" t="s">
        <v>47</v>
      </c>
    </row>
    <row r="41" spans="1:21">
      <c r="A41" s="2">
        <v>36</v>
      </c>
      <c r="B41" s="2" t="s">
        <v>48</v>
      </c>
      <c r="C41" s="4">
        <v>57338.57</v>
      </c>
      <c r="D41" s="4">
        <v>18276</v>
      </c>
      <c r="E41" s="6">
        <f t="shared" si="0"/>
        <v>0.31873832919097911</v>
      </c>
      <c r="F41" s="4">
        <v>4079.95</v>
      </c>
      <c r="G41" s="4">
        <v>766</v>
      </c>
      <c r="H41" s="6">
        <f t="shared" si="1"/>
        <v>0.18774739886518219</v>
      </c>
      <c r="I41" s="4">
        <v>10410.290000000001</v>
      </c>
      <c r="J41" s="4">
        <v>953</v>
      </c>
      <c r="K41" s="6">
        <f t="shared" si="2"/>
        <v>9.1544039599281091E-2</v>
      </c>
      <c r="L41" s="4">
        <f t="shared" si="3"/>
        <v>71828.81</v>
      </c>
      <c r="M41" s="4">
        <f t="shared" si="4"/>
        <v>19995</v>
      </c>
      <c r="N41" s="6">
        <f t="shared" si="5"/>
        <v>0.27837019713956002</v>
      </c>
      <c r="O41" s="29">
        <v>32855.57</v>
      </c>
      <c r="P41" s="21">
        <v>6435</v>
      </c>
      <c r="Q41" s="6">
        <f t="shared" si="6"/>
        <v>0.19585720168604592</v>
      </c>
      <c r="R41" s="29">
        <f t="shared" si="7"/>
        <v>104684.38</v>
      </c>
      <c r="S41" s="2">
        <f t="shared" si="8"/>
        <v>26430</v>
      </c>
      <c r="T41" s="6">
        <f t="shared" si="9"/>
        <v>0.25247319609668606</v>
      </c>
      <c r="U41" s="21" t="s">
        <v>48</v>
      </c>
    </row>
    <row r="42" spans="1:21">
      <c r="A42" s="30">
        <v>37</v>
      </c>
      <c r="B42" s="2" t="s">
        <v>49</v>
      </c>
      <c r="C42" s="4">
        <v>89254.67</v>
      </c>
      <c r="D42" s="4">
        <v>20306</v>
      </c>
      <c r="E42" s="6">
        <f t="shared" si="0"/>
        <v>0.22750630303153885</v>
      </c>
      <c r="F42" s="4">
        <v>14572.4</v>
      </c>
      <c r="G42" s="4">
        <v>4278</v>
      </c>
      <c r="H42" s="6">
        <f t="shared" si="1"/>
        <v>0.29356866404984766</v>
      </c>
      <c r="I42" s="4">
        <v>20105.97</v>
      </c>
      <c r="J42" s="4">
        <v>8152</v>
      </c>
      <c r="K42" s="6">
        <f t="shared" si="2"/>
        <v>0.40545171409287883</v>
      </c>
      <c r="L42" s="4">
        <f t="shared" si="3"/>
        <v>123933.04000000001</v>
      </c>
      <c r="M42" s="4">
        <f t="shared" si="4"/>
        <v>32736</v>
      </c>
      <c r="N42" s="6">
        <f t="shared" si="5"/>
        <v>0.26414263702399293</v>
      </c>
      <c r="O42" s="29">
        <v>49577.8</v>
      </c>
      <c r="P42" s="21">
        <v>8848</v>
      </c>
      <c r="Q42" s="6">
        <f t="shared" si="6"/>
        <v>0.17846697513806581</v>
      </c>
      <c r="R42" s="29">
        <f t="shared" si="7"/>
        <v>173510.84000000003</v>
      </c>
      <c r="S42" s="2">
        <f t="shared" si="8"/>
        <v>41584</v>
      </c>
      <c r="T42" s="6">
        <f t="shared" si="9"/>
        <v>0.23966225971818242</v>
      </c>
      <c r="U42" s="21" t="s">
        <v>49</v>
      </c>
    </row>
    <row r="43" spans="1:21">
      <c r="A43" s="2">
        <v>38</v>
      </c>
      <c r="B43" s="2" t="s">
        <v>50</v>
      </c>
      <c r="C43" s="4">
        <v>152351.70000000001</v>
      </c>
      <c r="D43" s="4">
        <v>31024</v>
      </c>
      <c r="E43" s="6">
        <f t="shared" si="0"/>
        <v>0.20363409138197996</v>
      </c>
      <c r="F43" s="4">
        <v>39156</v>
      </c>
      <c r="G43" s="4">
        <v>7397</v>
      </c>
      <c r="H43" s="6">
        <f t="shared" si="1"/>
        <v>0.18891102257636122</v>
      </c>
      <c r="I43" s="4">
        <v>35000</v>
      </c>
      <c r="J43" s="4">
        <v>3824</v>
      </c>
      <c r="K43" s="6">
        <f t="shared" si="2"/>
        <v>0.10925714285714286</v>
      </c>
      <c r="L43" s="4">
        <f t="shared" si="3"/>
        <v>226507.7</v>
      </c>
      <c r="M43" s="4">
        <f t="shared" si="4"/>
        <v>42245</v>
      </c>
      <c r="N43" s="6">
        <f t="shared" si="5"/>
        <v>0.18650580090654753</v>
      </c>
      <c r="O43" s="29">
        <v>58352.03</v>
      </c>
      <c r="P43" s="21">
        <v>5047</v>
      </c>
      <c r="Q43" s="6">
        <f t="shared" si="6"/>
        <v>8.6492277989300453E-2</v>
      </c>
      <c r="R43" s="29">
        <f t="shared" si="7"/>
        <v>284859.73</v>
      </c>
      <c r="S43" s="2">
        <f t="shared" si="8"/>
        <v>47292</v>
      </c>
      <c r="T43" s="6">
        <f t="shared" si="9"/>
        <v>0.16601855235908566</v>
      </c>
      <c r="U43" s="21" t="s">
        <v>50</v>
      </c>
    </row>
    <row r="44" spans="1:21" s="38" customFormat="1">
      <c r="A44" s="42" t="s">
        <v>51</v>
      </c>
      <c r="B44" s="42"/>
      <c r="C44" s="34">
        <f>SUM(C6:C43)</f>
        <v>3600005.3699999996</v>
      </c>
      <c r="D44" s="34">
        <f>SUM(D6:D43)</f>
        <v>693768</v>
      </c>
      <c r="E44" s="35">
        <f t="shared" si="0"/>
        <v>0.19271304586970658</v>
      </c>
      <c r="F44" s="34">
        <f>SUM(F6:F43)</f>
        <v>850037.25</v>
      </c>
      <c r="G44" s="34">
        <f>SUM(G6:G43)</f>
        <v>226528</v>
      </c>
      <c r="H44" s="35">
        <f t="shared" si="1"/>
        <v>0.26649185079830323</v>
      </c>
      <c r="I44" s="34">
        <f>SUM(I6:I43)</f>
        <v>749997.21000000008</v>
      </c>
      <c r="J44" s="34">
        <f>SUM(J6:J43)</f>
        <v>146858</v>
      </c>
      <c r="K44" s="35">
        <f t="shared" si="2"/>
        <v>0.19581139508505635</v>
      </c>
      <c r="L44" s="34">
        <f>SUM(L6:L43)</f>
        <v>5200039.830000001</v>
      </c>
      <c r="M44" s="34">
        <f>SUM(M6:M43)</f>
        <v>1067154</v>
      </c>
      <c r="N44" s="35">
        <f t="shared" si="5"/>
        <v>0.205220351167964</v>
      </c>
      <c r="O44" s="36">
        <f>SUM(O6:O43)</f>
        <v>2199935.69</v>
      </c>
      <c r="P44" s="37">
        <f>SUM(P6:P43)</f>
        <v>458428</v>
      </c>
      <c r="Q44" s="35">
        <f t="shared" si="6"/>
        <v>0.20838245503440148</v>
      </c>
      <c r="R44" s="36">
        <f>SUM(R6:R43)</f>
        <v>7399975.5199999977</v>
      </c>
      <c r="S44" s="37">
        <f>SUM(S6:S43)</f>
        <v>1525582</v>
      </c>
      <c r="T44" s="35">
        <f t="shared" si="9"/>
        <v>0.20616041173065941</v>
      </c>
      <c r="U44" s="37"/>
    </row>
  </sheetData>
  <mergeCells count="12">
    <mergeCell ref="A1:U1"/>
    <mergeCell ref="A2:U2"/>
    <mergeCell ref="A3:U3"/>
    <mergeCell ref="A44:B44"/>
    <mergeCell ref="C4:E4"/>
    <mergeCell ref="F4:H4"/>
    <mergeCell ref="I4:K4"/>
    <mergeCell ref="L4:N4"/>
    <mergeCell ref="O4:Q4"/>
    <mergeCell ref="R4:T4"/>
    <mergeCell ref="B4:B5"/>
    <mergeCell ref="A4:A5"/>
  </mergeCells>
  <pageMargins left="0.31496062992125984" right="0.15748031496062992" top="0.35433070866141736" bottom="0.15748031496062992" header="0.31496062992125984" footer="0.31496062992125984"/>
  <pageSetup paperSize="9" scale="8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activeCell="I13" sqref="I13"/>
    </sheetView>
  </sheetViews>
  <sheetFormatPr defaultRowHeight="15"/>
  <cols>
    <col min="1" max="1" width="6.5703125" style="7" customWidth="1"/>
    <col min="2" max="2" width="22.5703125" style="7" customWidth="1"/>
    <col min="3" max="3" width="25.42578125" style="10" customWidth="1"/>
    <col min="4" max="4" width="26.5703125" style="10" customWidth="1"/>
    <col min="5" max="5" width="16.42578125" style="7" customWidth="1"/>
    <col min="6" max="14" width="9.140625" style="7" customWidth="1"/>
    <col min="15" max="16384" width="9.140625" style="7"/>
  </cols>
  <sheetData>
    <row r="1" spans="1:5" ht="21">
      <c r="A1" s="45" t="s">
        <v>0</v>
      </c>
      <c r="B1" s="45"/>
      <c r="C1" s="45"/>
      <c r="D1" s="45"/>
      <c r="E1" s="45"/>
    </row>
    <row r="2" spans="1:5">
      <c r="A2" s="46" t="s">
        <v>1</v>
      </c>
      <c r="B2" s="46"/>
      <c r="C2" s="46"/>
      <c r="D2" s="46"/>
      <c r="E2" s="46"/>
    </row>
    <row r="3" spans="1:5" ht="36.75" customHeight="1">
      <c r="A3" s="47" t="s">
        <v>52</v>
      </c>
      <c r="B3" s="48"/>
      <c r="C3" s="48"/>
      <c r="D3" s="48"/>
      <c r="E3" s="49"/>
    </row>
    <row r="4" spans="1:5">
      <c r="A4" s="50" t="s">
        <v>53</v>
      </c>
      <c r="B4" s="50" t="s">
        <v>54</v>
      </c>
      <c r="C4" s="51" t="s">
        <v>55</v>
      </c>
      <c r="D4" s="51" t="s">
        <v>56</v>
      </c>
      <c r="E4" s="51" t="s">
        <v>57</v>
      </c>
    </row>
    <row r="5" spans="1:5">
      <c r="A5" s="50"/>
      <c r="B5" s="50"/>
      <c r="C5" s="51"/>
      <c r="D5" s="51"/>
      <c r="E5" s="51"/>
    </row>
    <row r="6" spans="1:5">
      <c r="A6" s="50"/>
      <c r="B6" s="50"/>
      <c r="C6" s="51"/>
      <c r="D6" s="51"/>
      <c r="E6" s="51"/>
    </row>
    <row r="7" spans="1:5">
      <c r="A7" s="5">
        <v>1</v>
      </c>
      <c r="B7" s="18" t="s">
        <v>14</v>
      </c>
      <c r="C7" s="8">
        <f>ACP!S7</f>
        <v>7238</v>
      </c>
      <c r="D7" s="8">
        <v>4016</v>
      </c>
      <c r="E7" s="9">
        <f>(C7-D7)/D7</f>
        <v>0.80229083665338641</v>
      </c>
    </row>
    <row r="8" spans="1:5">
      <c r="A8" s="15">
        <v>2</v>
      </c>
      <c r="B8" s="19" t="s">
        <v>15</v>
      </c>
      <c r="C8" s="25">
        <f>ACP!S8</f>
        <v>23079</v>
      </c>
      <c r="D8" s="25">
        <v>14233</v>
      </c>
      <c r="E8" s="9">
        <f t="shared" ref="E8:E22" si="0">(C8-D8)/D8</f>
        <v>0.62151338438839321</v>
      </c>
    </row>
    <row r="9" spans="1:5">
      <c r="A9" s="16">
        <v>3</v>
      </c>
      <c r="B9" s="20" t="s">
        <v>19</v>
      </c>
      <c r="C9" s="17">
        <f>ACP!S12</f>
        <v>38844</v>
      </c>
      <c r="D9" s="17">
        <v>17893</v>
      </c>
      <c r="E9" s="9">
        <f t="shared" si="0"/>
        <v>1.1709048231151846</v>
      </c>
    </row>
    <row r="10" spans="1:5">
      <c r="A10" s="5">
        <v>4</v>
      </c>
      <c r="B10" s="20" t="s">
        <v>22</v>
      </c>
      <c r="C10" s="17">
        <f>ACP!S15</f>
        <v>49306</v>
      </c>
      <c r="D10" s="17">
        <v>19767</v>
      </c>
      <c r="E10" s="9">
        <f t="shared" si="0"/>
        <v>1.4943592856781505</v>
      </c>
    </row>
    <row r="11" spans="1:5">
      <c r="A11" s="15">
        <v>5</v>
      </c>
      <c r="B11" s="21" t="s">
        <v>23</v>
      </c>
      <c r="C11" s="17">
        <f>ACP!S16</f>
        <v>42335</v>
      </c>
      <c r="D11" s="17">
        <v>20786</v>
      </c>
      <c r="E11" s="9">
        <f t="shared" si="0"/>
        <v>1.0367073992110074</v>
      </c>
    </row>
    <row r="12" spans="1:5">
      <c r="A12" s="16">
        <v>6</v>
      </c>
      <c r="B12" s="21" t="s">
        <v>25</v>
      </c>
      <c r="C12" s="17">
        <f>ACP!S18</f>
        <v>15101</v>
      </c>
      <c r="D12" s="17">
        <v>6239</v>
      </c>
      <c r="E12" s="9">
        <f t="shared" si="0"/>
        <v>1.4204199390928034</v>
      </c>
    </row>
    <row r="13" spans="1:5">
      <c r="A13" s="5">
        <v>7</v>
      </c>
      <c r="B13" s="21" t="s">
        <v>26</v>
      </c>
      <c r="C13" s="17">
        <f>ACP!S19</f>
        <v>12280</v>
      </c>
      <c r="D13" s="17">
        <v>4680</v>
      </c>
      <c r="E13" s="9">
        <f t="shared" si="0"/>
        <v>1.6239316239316239</v>
      </c>
    </row>
    <row r="14" spans="1:5">
      <c r="A14" s="15">
        <v>8</v>
      </c>
      <c r="B14" s="21" t="s">
        <v>27</v>
      </c>
      <c r="C14" s="17">
        <f>ACP!S20</f>
        <v>33259</v>
      </c>
      <c r="D14" s="17">
        <v>16586</v>
      </c>
      <c r="E14" s="9">
        <f t="shared" si="0"/>
        <v>1.0052453876763536</v>
      </c>
    </row>
    <row r="15" spans="1:5">
      <c r="A15" s="16">
        <v>9</v>
      </c>
      <c r="B15" s="21" t="s">
        <v>34</v>
      </c>
      <c r="C15" s="17">
        <f>ACP!S27</f>
        <v>18741</v>
      </c>
      <c r="D15" s="17">
        <v>20145</v>
      </c>
      <c r="E15" s="9">
        <f t="shared" si="0"/>
        <v>-6.9694713328369323E-2</v>
      </c>
    </row>
    <row r="16" spans="1:5">
      <c r="A16" s="5">
        <v>10</v>
      </c>
      <c r="B16" s="21" t="s">
        <v>36</v>
      </c>
      <c r="C16" s="17">
        <f>ACP!S29</f>
        <v>31437</v>
      </c>
      <c r="D16" s="17">
        <v>11728</v>
      </c>
      <c r="E16" s="9">
        <f t="shared" si="0"/>
        <v>1.6805081855388813</v>
      </c>
    </row>
    <row r="17" spans="1:5">
      <c r="A17" s="15">
        <v>11</v>
      </c>
      <c r="B17" s="21" t="s">
        <v>37</v>
      </c>
      <c r="C17" s="17">
        <f>ACP!S30</f>
        <v>15132</v>
      </c>
      <c r="D17" s="17">
        <v>4896</v>
      </c>
      <c r="E17" s="9">
        <f t="shared" si="0"/>
        <v>2.090686274509804</v>
      </c>
    </row>
    <row r="18" spans="1:5">
      <c r="A18" s="16">
        <v>12</v>
      </c>
      <c r="B18" s="21" t="s">
        <v>38</v>
      </c>
      <c r="C18" s="17">
        <f>ACP!S31</f>
        <v>280452</v>
      </c>
      <c r="D18" s="17">
        <v>189471</v>
      </c>
      <c r="E18" s="9">
        <f t="shared" si="0"/>
        <v>0.48018430261095363</v>
      </c>
    </row>
    <row r="19" spans="1:5">
      <c r="A19" s="5">
        <v>13</v>
      </c>
      <c r="B19" s="21" t="s">
        <v>40</v>
      </c>
      <c r="C19" s="17">
        <f>ACP!S33</f>
        <v>44521</v>
      </c>
      <c r="D19" s="17">
        <v>26690</v>
      </c>
      <c r="E19" s="9">
        <f t="shared" si="0"/>
        <v>0.66807793180966657</v>
      </c>
    </row>
    <row r="20" spans="1:5">
      <c r="A20" s="15">
        <v>14</v>
      </c>
      <c r="B20" s="21" t="s">
        <v>46</v>
      </c>
      <c r="C20" s="17">
        <f>ACP!S39</f>
        <v>28641</v>
      </c>
      <c r="D20" s="17">
        <v>10679</v>
      </c>
      <c r="E20" s="9">
        <f t="shared" si="0"/>
        <v>1.6819926959453133</v>
      </c>
    </row>
    <row r="21" spans="1:5">
      <c r="A21" s="16">
        <v>15</v>
      </c>
      <c r="B21" s="21" t="s">
        <v>50</v>
      </c>
      <c r="C21" s="17">
        <f>ACP!S43</f>
        <v>47292</v>
      </c>
      <c r="D21" s="17">
        <v>17737</v>
      </c>
      <c r="E21" s="9">
        <f t="shared" si="0"/>
        <v>1.6662908045328972</v>
      </c>
    </row>
    <row r="22" spans="1:5">
      <c r="A22" s="24"/>
      <c r="B22" s="22" t="s">
        <v>58</v>
      </c>
      <c r="C22" s="23">
        <f>SUM(C7:C21)</f>
        <v>687658</v>
      </c>
      <c r="D22" s="23">
        <f>SUM(D7:D21)</f>
        <v>385546</v>
      </c>
      <c r="E22" s="26">
        <f t="shared" si="0"/>
        <v>0.78359521302257062</v>
      </c>
    </row>
    <row r="23" spans="1:5">
      <c r="A23" s="11"/>
      <c r="B23" s="12"/>
      <c r="C23" s="12"/>
      <c r="D23" s="12"/>
      <c r="E23" s="13"/>
    </row>
    <row r="24" spans="1:5">
      <c r="A24" s="12"/>
      <c r="B24" s="12"/>
      <c r="C24" s="12"/>
      <c r="D24" s="12"/>
      <c r="E24" s="12"/>
    </row>
    <row r="25" spans="1:5">
      <c r="A25" s="12"/>
      <c r="B25" s="12"/>
      <c r="C25" s="12"/>
      <c r="D25" s="12"/>
      <c r="E25" s="12"/>
    </row>
    <row r="26" spans="1:5">
      <c r="A26" s="12"/>
      <c r="B26" s="12"/>
      <c r="C26" s="12"/>
      <c r="D26" s="12"/>
      <c r="E26" s="12"/>
    </row>
    <row r="27" spans="1:5">
      <c r="A27" s="12"/>
      <c r="B27" s="12"/>
      <c r="C27" s="12"/>
      <c r="D27" s="12"/>
      <c r="E27" s="12"/>
    </row>
    <row r="28" spans="1:5">
      <c r="A28" s="12"/>
      <c r="B28" s="12"/>
      <c r="C28" s="12"/>
      <c r="D28" s="12"/>
      <c r="E28" s="12"/>
    </row>
    <row r="29" spans="1:5">
      <c r="A29" s="12"/>
      <c r="B29" s="12"/>
      <c r="C29" s="12"/>
      <c r="D29" s="12"/>
      <c r="E29" s="12"/>
    </row>
    <row r="30" spans="1:5">
      <c r="A30" s="12"/>
      <c r="B30" s="12"/>
      <c r="C30" s="12"/>
      <c r="D30" s="12"/>
      <c r="E30" s="12"/>
    </row>
    <row r="31" spans="1:5">
      <c r="A31" s="12"/>
      <c r="B31" s="12"/>
      <c r="C31" s="12"/>
      <c r="D31" s="12"/>
      <c r="E31" s="12"/>
    </row>
    <row r="32" spans="1:5">
      <c r="A32" s="12"/>
      <c r="B32" s="12"/>
      <c r="C32" s="12"/>
      <c r="D32" s="12"/>
      <c r="E32" s="12"/>
    </row>
    <row r="33" spans="1:5">
      <c r="A33" s="12"/>
      <c r="B33" s="12"/>
      <c r="C33" s="12"/>
      <c r="D33" s="12"/>
      <c r="E33" s="12"/>
    </row>
    <row r="34" spans="1:5">
      <c r="A34" s="12"/>
      <c r="B34" s="12"/>
      <c r="C34" s="12"/>
      <c r="D34" s="12"/>
      <c r="E34" s="12"/>
    </row>
    <row r="35" spans="1:5">
      <c r="A35" s="12"/>
      <c r="B35" s="12"/>
      <c r="C35" s="12"/>
      <c r="D35" s="12"/>
      <c r="E35" s="12"/>
    </row>
    <row r="36" spans="1:5">
      <c r="A36" s="12"/>
      <c r="B36" s="12"/>
      <c r="C36" s="12"/>
      <c r="D36" s="12"/>
      <c r="E36" s="12"/>
    </row>
    <row r="37" spans="1:5">
      <c r="A37" s="12"/>
      <c r="B37" s="12"/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12"/>
      <c r="B39" s="12"/>
      <c r="C39" s="12"/>
      <c r="D39" s="12"/>
      <c r="E39" s="12"/>
    </row>
    <row r="40" spans="1:5">
      <c r="A40" s="12"/>
      <c r="B40" s="12"/>
      <c r="C40" s="12"/>
      <c r="D40" s="12"/>
      <c r="E40" s="12"/>
    </row>
    <row r="41" spans="1:5" s="14" customFormat="1">
      <c r="A41" s="12"/>
      <c r="B41" s="12"/>
      <c r="C41" s="12"/>
      <c r="D41" s="12"/>
      <c r="E41" s="12"/>
    </row>
    <row r="42" spans="1:5">
      <c r="A42" s="12"/>
      <c r="B42" s="12"/>
      <c r="C42" s="12"/>
      <c r="D42" s="12"/>
      <c r="E42" s="12"/>
    </row>
    <row r="43" spans="1:5">
      <c r="A43" s="12"/>
      <c r="B43" s="12"/>
      <c r="C43" s="12"/>
      <c r="D43" s="12"/>
      <c r="E43" s="12"/>
    </row>
    <row r="44" spans="1:5">
      <c r="A44" s="12"/>
      <c r="B44" s="12"/>
      <c r="C44" s="12"/>
      <c r="D44" s="12"/>
      <c r="E44" s="12"/>
    </row>
    <row r="45" spans="1:5">
      <c r="A45" s="12"/>
      <c r="B45" s="12"/>
      <c r="C45" s="12"/>
      <c r="D45" s="12"/>
      <c r="E45" s="12"/>
    </row>
    <row r="46" spans="1:5" s="14" customFormat="1">
      <c r="A46" s="12"/>
      <c r="B46" s="12"/>
      <c r="C46" s="12"/>
      <c r="D46" s="12"/>
      <c r="E46" s="12"/>
    </row>
    <row r="47" spans="1:5">
      <c r="A47" s="12"/>
      <c r="B47" s="12"/>
      <c r="C47" s="12"/>
      <c r="D47" s="12"/>
      <c r="E47" s="12"/>
    </row>
    <row r="48" spans="1:5">
      <c r="A48" s="12"/>
      <c r="B48" s="12"/>
      <c r="C48" s="12"/>
      <c r="D48" s="12"/>
      <c r="E48" s="12"/>
    </row>
    <row r="49" spans="1:5">
      <c r="A49" s="12"/>
      <c r="B49" s="12"/>
      <c r="C49" s="12"/>
      <c r="D49" s="12"/>
      <c r="E49" s="12"/>
    </row>
    <row r="50" spans="1:5" s="14" customFormat="1">
      <c r="A50" s="12"/>
      <c r="B50" s="12"/>
      <c r="C50" s="12"/>
      <c r="D50" s="12"/>
      <c r="E50" s="12"/>
    </row>
    <row r="51" spans="1:5" s="14" customFormat="1">
      <c r="A51" s="12"/>
      <c r="B51" s="12"/>
      <c r="C51" s="12"/>
      <c r="D51" s="12"/>
      <c r="E51" s="12"/>
    </row>
    <row r="52" spans="1:5">
      <c r="A52" s="12"/>
      <c r="B52" s="12"/>
      <c r="C52" s="12"/>
      <c r="D52" s="12"/>
      <c r="E52" s="12"/>
    </row>
    <row r="53" spans="1:5">
      <c r="A53" s="12"/>
      <c r="B53" s="12"/>
      <c r="C53" s="12"/>
      <c r="D53" s="12"/>
      <c r="E53" s="12"/>
    </row>
    <row r="54" spans="1:5">
      <c r="A54" s="12"/>
      <c r="B54" s="12"/>
      <c r="C54" s="12"/>
      <c r="D54" s="12"/>
      <c r="E54" s="12"/>
    </row>
    <row r="55" spans="1:5">
      <c r="A55" s="12"/>
      <c r="B55" s="12"/>
      <c r="C55" s="12"/>
      <c r="D55" s="12"/>
      <c r="E55" s="12"/>
    </row>
    <row r="56" spans="1:5">
      <c r="A56" s="12"/>
      <c r="B56" s="12"/>
      <c r="C56" s="12"/>
      <c r="D56" s="12"/>
      <c r="E56" s="12"/>
    </row>
    <row r="57" spans="1:5">
      <c r="A57" s="12"/>
      <c r="B57" s="12"/>
      <c r="C57" s="12"/>
      <c r="D57" s="12"/>
      <c r="E57" s="12"/>
    </row>
    <row r="64" spans="1:5">
      <c r="C64" s="7"/>
      <c r="D64" s="7"/>
    </row>
  </sheetData>
  <mergeCells count="8">
    <mergeCell ref="A1:E1"/>
    <mergeCell ref="A2:E2"/>
    <mergeCell ref="A3:E3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91" orientation="portrait" horizontalDpi="300" verticalDpi="300"/>
  <rowBreaks count="1" manualBreakCount="1">
    <brk id="2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District wise LWE</vt:lpstr>
      <vt:lpstr>'District wise LWE'!Print_Area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2014-07-28T07:17:44Z</cp:lastPrinted>
  <dcterms:created xsi:type="dcterms:W3CDTF">2013-08-22T12:33:56Z</dcterms:created>
  <dcterms:modified xsi:type="dcterms:W3CDTF">2014-08-13T07:28:44Z</dcterms:modified>
</cp:coreProperties>
</file>