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ACP" sheetId="4" r:id="rId1"/>
    <sheet name="District wise LWE" sheetId="1" r:id="rId2"/>
  </sheets>
  <definedNames>
    <definedName name="_xlnm.Print_Area" localSheetId="1">'District wise LWE'!$A$1:$E$22</definedName>
  </definedNames>
  <calcPr calcId="152511"/>
</workbook>
</file>

<file path=xl/calcChain.xml><?xml version="1.0" encoding="utf-8"?>
<calcChain xmlns="http://schemas.openxmlformats.org/spreadsheetml/2006/main">
  <c r="D22" i="1" l="1"/>
  <c r="E21" i="1"/>
  <c r="E13" i="1"/>
  <c r="P44" i="4"/>
  <c r="O44" i="4"/>
  <c r="J44" i="4"/>
  <c r="K44" i="4" s="1"/>
  <c r="I44" i="4"/>
  <c r="G44" i="4"/>
  <c r="F44" i="4"/>
  <c r="D44" i="4"/>
  <c r="Q43" i="4"/>
  <c r="N43" i="4"/>
  <c r="M43" i="4"/>
  <c r="S43" i="4" s="1"/>
  <c r="C21" i="1" s="1"/>
  <c r="L43" i="4"/>
  <c r="R43" i="4" s="1"/>
  <c r="T43" i="4" s="1"/>
  <c r="K43" i="4"/>
  <c r="H43" i="4"/>
  <c r="E43" i="4"/>
  <c r="S42" i="4"/>
  <c r="R42" i="4"/>
  <c r="Q42" i="4"/>
  <c r="M42" i="4"/>
  <c r="L42" i="4"/>
  <c r="K42" i="4"/>
  <c r="H42" i="4"/>
  <c r="E42" i="4"/>
  <c r="Q41" i="4"/>
  <c r="M41" i="4"/>
  <c r="S41" i="4" s="1"/>
  <c r="L41" i="4"/>
  <c r="R41" i="4" s="1"/>
  <c r="K41" i="4"/>
  <c r="H41" i="4"/>
  <c r="E41" i="4"/>
  <c r="R40" i="4"/>
  <c r="Q40" i="4"/>
  <c r="M40" i="4"/>
  <c r="S40" i="4" s="1"/>
  <c r="L40" i="4"/>
  <c r="K40" i="4"/>
  <c r="H40" i="4"/>
  <c r="E40" i="4"/>
  <c r="Q39" i="4"/>
  <c r="M39" i="4"/>
  <c r="S39" i="4" s="1"/>
  <c r="C20" i="1" s="1"/>
  <c r="E20" i="1" s="1"/>
  <c r="L39" i="4"/>
  <c r="R39" i="4" s="1"/>
  <c r="T39" i="4" s="1"/>
  <c r="K39" i="4"/>
  <c r="H39" i="4"/>
  <c r="E39" i="4"/>
  <c r="S38" i="4"/>
  <c r="Q38" i="4"/>
  <c r="M38" i="4"/>
  <c r="L38" i="4"/>
  <c r="R38" i="4" s="1"/>
  <c r="K38" i="4"/>
  <c r="H38" i="4"/>
  <c r="E38" i="4"/>
  <c r="Q37" i="4"/>
  <c r="M37" i="4"/>
  <c r="S37" i="4" s="1"/>
  <c r="L37" i="4"/>
  <c r="R37" i="4" s="1"/>
  <c r="T37" i="4" s="1"/>
  <c r="K37" i="4"/>
  <c r="H37" i="4"/>
  <c r="E37" i="4"/>
  <c r="S36" i="4"/>
  <c r="R36" i="4"/>
  <c r="Q36" i="4"/>
  <c r="M36" i="4"/>
  <c r="L36" i="4"/>
  <c r="K36" i="4"/>
  <c r="H36" i="4"/>
  <c r="E36" i="4"/>
  <c r="Q35" i="4"/>
  <c r="N35" i="4"/>
  <c r="M35" i="4"/>
  <c r="S35" i="4" s="1"/>
  <c r="L35" i="4"/>
  <c r="R35" i="4" s="1"/>
  <c r="T35" i="4" s="1"/>
  <c r="K35" i="4"/>
  <c r="H35" i="4"/>
  <c r="E35" i="4"/>
  <c r="S34" i="4"/>
  <c r="R34" i="4"/>
  <c r="Q34" i="4"/>
  <c r="M34" i="4"/>
  <c r="L34" i="4"/>
  <c r="K34" i="4"/>
  <c r="H34" i="4"/>
  <c r="E34" i="4"/>
  <c r="Q33" i="4"/>
  <c r="M33" i="4"/>
  <c r="S33" i="4" s="1"/>
  <c r="C19" i="1" s="1"/>
  <c r="E19" i="1" s="1"/>
  <c r="L33" i="4"/>
  <c r="R33" i="4" s="1"/>
  <c r="K33" i="4"/>
  <c r="H33" i="4"/>
  <c r="E33" i="4"/>
  <c r="R32" i="4"/>
  <c r="Q32" i="4"/>
  <c r="M32" i="4"/>
  <c r="S32" i="4" s="1"/>
  <c r="L32" i="4"/>
  <c r="K32" i="4"/>
  <c r="H32" i="4"/>
  <c r="E32" i="4"/>
  <c r="Q31" i="4"/>
  <c r="M31" i="4"/>
  <c r="S31" i="4" s="1"/>
  <c r="C18" i="1" s="1"/>
  <c r="E18" i="1" s="1"/>
  <c r="L31" i="4"/>
  <c r="R31" i="4" s="1"/>
  <c r="T31" i="4" s="1"/>
  <c r="K31" i="4"/>
  <c r="H31" i="4"/>
  <c r="E31" i="4"/>
  <c r="S30" i="4"/>
  <c r="Q30" i="4"/>
  <c r="M30" i="4"/>
  <c r="L30" i="4"/>
  <c r="R30" i="4" s="1"/>
  <c r="K30" i="4"/>
  <c r="H30" i="4"/>
  <c r="E30" i="4"/>
  <c r="Q29" i="4"/>
  <c r="M29" i="4"/>
  <c r="S29" i="4" s="1"/>
  <c r="C16" i="1" s="1"/>
  <c r="E16" i="1" s="1"/>
  <c r="L29" i="4"/>
  <c r="R29" i="4" s="1"/>
  <c r="T29" i="4" s="1"/>
  <c r="K29" i="4"/>
  <c r="H29" i="4"/>
  <c r="E29" i="4"/>
  <c r="S28" i="4"/>
  <c r="R28" i="4"/>
  <c r="Q28" i="4"/>
  <c r="M28" i="4"/>
  <c r="L28" i="4"/>
  <c r="K28" i="4"/>
  <c r="H28" i="4"/>
  <c r="E28" i="4"/>
  <c r="Q27" i="4"/>
  <c r="N27" i="4"/>
  <c r="M27" i="4"/>
  <c r="S27" i="4" s="1"/>
  <c r="C15" i="1" s="1"/>
  <c r="E15" i="1" s="1"/>
  <c r="L27" i="4"/>
  <c r="R27" i="4" s="1"/>
  <c r="T27" i="4" s="1"/>
  <c r="K27" i="4"/>
  <c r="H27" i="4"/>
  <c r="E27" i="4"/>
  <c r="S26" i="4"/>
  <c r="R26" i="4"/>
  <c r="Q26" i="4"/>
  <c r="M26" i="4"/>
  <c r="L26" i="4"/>
  <c r="K26" i="4"/>
  <c r="H26" i="4"/>
  <c r="E26" i="4"/>
  <c r="Q25" i="4"/>
  <c r="M25" i="4"/>
  <c r="S25" i="4" s="1"/>
  <c r="L25" i="4"/>
  <c r="R25" i="4" s="1"/>
  <c r="K25" i="4"/>
  <c r="H25" i="4"/>
  <c r="E25" i="4"/>
  <c r="R24" i="4"/>
  <c r="Q24" i="4"/>
  <c r="M24" i="4"/>
  <c r="S24" i="4" s="1"/>
  <c r="L24" i="4"/>
  <c r="K24" i="4"/>
  <c r="H24" i="4"/>
  <c r="E24" i="4"/>
  <c r="Q23" i="4"/>
  <c r="M23" i="4"/>
  <c r="S23" i="4" s="1"/>
  <c r="L23" i="4"/>
  <c r="R23" i="4" s="1"/>
  <c r="T23" i="4" s="1"/>
  <c r="K23" i="4"/>
  <c r="H23" i="4"/>
  <c r="E23" i="4"/>
  <c r="S22" i="4"/>
  <c r="Q22" i="4"/>
  <c r="M22" i="4"/>
  <c r="L22" i="4"/>
  <c r="R22" i="4" s="1"/>
  <c r="K22" i="4"/>
  <c r="H22" i="4"/>
  <c r="E22" i="4"/>
  <c r="Q21" i="4"/>
  <c r="M21" i="4"/>
  <c r="S21" i="4" s="1"/>
  <c r="L21" i="4"/>
  <c r="R21" i="4" s="1"/>
  <c r="T21" i="4" s="1"/>
  <c r="K21" i="4"/>
  <c r="H21" i="4"/>
  <c r="E21" i="4"/>
  <c r="S20" i="4"/>
  <c r="R20" i="4"/>
  <c r="Q20" i="4"/>
  <c r="M20" i="4"/>
  <c r="L20" i="4"/>
  <c r="K20" i="4"/>
  <c r="H20" i="4"/>
  <c r="E20" i="4"/>
  <c r="Q19" i="4"/>
  <c r="N19" i="4"/>
  <c r="M19" i="4"/>
  <c r="S19" i="4" s="1"/>
  <c r="C13" i="1" s="1"/>
  <c r="L19" i="4"/>
  <c r="R19" i="4" s="1"/>
  <c r="T19" i="4" s="1"/>
  <c r="K19" i="4"/>
  <c r="H19" i="4"/>
  <c r="E19" i="4"/>
  <c r="S18" i="4"/>
  <c r="R18" i="4"/>
  <c r="Q18" i="4"/>
  <c r="M18" i="4"/>
  <c r="L18" i="4"/>
  <c r="K18" i="4"/>
  <c r="H18" i="4"/>
  <c r="E18" i="4"/>
  <c r="Q17" i="4"/>
  <c r="M17" i="4"/>
  <c r="S17" i="4" s="1"/>
  <c r="L17" i="4"/>
  <c r="R17" i="4" s="1"/>
  <c r="K17" i="4"/>
  <c r="H17" i="4"/>
  <c r="E17" i="4"/>
  <c r="R16" i="4"/>
  <c r="Q16" i="4"/>
  <c r="M16" i="4"/>
  <c r="S16" i="4" s="1"/>
  <c r="L16" i="4"/>
  <c r="K16" i="4"/>
  <c r="H16" i="4"/>
  <c r="E16" i="4"/>
  <c r="Q15" i="4"/>
  <c r="M15" i="4"/>
  <c r="S15" i="4" s="1"/>
  <c r="C10" i="1" s="1"/>
  <c r="E10" i="1" s="1"/>
  <c r="L15" i="4"/>
  <c r="R15" i="4" s="1"/>
  <c r="T15" i="4" s="1"/>
  <c r="K15" i="4"/>
  <c r="H15" i="4"/>
  <c r="E15" i="4"/>
  <c r="Q14" i="4"/>
  <c r="M14" i="4"/>
  <c r="L14" i="4"/>
  <c r="R14" i="4" s="1"/>
  <c r="K14" i="4"/>
  <c r="H14" i="4"/>
  <c r="E14" i="4"/>
  <c r="Q13" i="4"/>
  <c r="M13" i="4"/>
  <c r="S13" i="4" s="1"/>
  <c r="T13" i="4" s="1"/>
  <c r="L13" i="4"/>
  <c r="R13" i="4" s="1"/>
  <c r="K13" i="4"/>
  <c r="H13" i="4"/>
  <c r="E13" i="4"/>
  <c r="Q12" i="4"/>
  <c r="M12" i="4"/>
  <c r="L12" i="4"/>
  <c r="R12" i="4" s="1"/>
  <c r="K12" i="4"/>
  <c r="H12" i="4"/>
  <c r="E12" i="4"/>
  <c r="Q11" i="4"/>
  <c r="M11" i="4"/>
  <c r="S11" i="4" s="1"/>
  <c r="L11" i="4"/>
  <c r="K11" i="4"/>
  <c r="H11" i="4"/>
  <c r="E11" i="4"/>
  <c r="Q10" i="4"/>
  <c r="M10" i="4"/>
  <c r="S10" i="4" s="1"/>
  <c r="L10" i="4"/>
  <c r="R10" i="4" s="1"/>
  <c r="K10" i="4"/>
  <c r="H10" i="4"/>
  <c r="E10" i="4"/>
  <c r="Q9" i="4"/>
  <c r="M9" i="4"/>
  <c r="S9" i="4" s="1"/>
  <c r="L9" i="4"/>
  <c r="N9" i="4" s="1"/>
  <c r="K9" i="4"/>
  <c r="H9" i="4"/>
  <c r="E9" i="4"/>
  <c r="Q8" i="4"/>
  <c r="M8" i="4"/>
  <c r="N8" i="4" s="1"/>
  <c r="L8" i="4"/>
  <c r="R8" i="4" s="1"/>
  <c r="K8" i="4"/>
  <c r="H8" i="4"/>
  <c r="E8" i="4"/>
  <c r="Q7" i="4"/>
  <c r="M7" i="4"/>
  <c r="S7" i="4" s="1"/>
  <c r="C7" i="1" s="1"/>
  <c r="E7" i="1" s="1"/>
  <c r="L7" i="4"/>
  <c r="R7" i="4" s="1"/>
  <c r="K7" i="4"/>
  <c r="H7" i="4"/>
  <c r="E7" i="4"/>
  <c r="Q6" i="4"/>
  <c r="M6" i="4"/>
  <c r="L6" i="4"/>
  <c r="K6" i="4"/>
  <c r="H6" i="4"/>
  <c r="E6" i="4"/>
  <c r="T10" i="4" l="1"/>
  <c r="N13" i="4"/>
  <c r="N17" i="4"/>
  <c r="N25" i="4"/>
  <c r="N33" i="4"/>
  <c r="N41" i="4"/>
  <c r="L44" i="4"/>
  <c r="N7" i="4"/>
  <c r="S8" i="4"/>
  <c r="N10" i="4"/>
  <c r="N12" i="4"/>
  <c r="N15" i="4"/>
  <c r="N23" i="4"/>
  <c r="N31" i="4"/>
  <c r="N39" i="4"/>
  <c r="N14" i="4"/>
  <c r="T17" i="4"/>
  <c r="N21" i="4"/>
  <c r="T25" i="4"/>
  <c r="N29" i="4"/>
  <c r="T33" i="4"/>
  <c r="N37" i="4"/>
  <c r="T41" i="4"/>
  <c r="T11" i="4"/>
  <c r="C8" i="1"/>
  <c r="T8" i="4"/>
  <c r="T9" i="4"/>
  <c r="R6" i="4"/>
  <c r="R44" i="4" s="1"/>
  <c r="N11" i="4"/>
  <c r="R11" i="4"/>
  <c r="M44" i="4"/>
  <c r="N44" i="4" s="1"/>
  <c r="S6" i="4"/>
  <c r="R9" i="4"/>
  <c r="S14" i="4"/>
  <c r="T14" i="4" s="1"/>
  <c r="C11" i="1"/>
  <c r="E11" i="1" s="1"/>
  <c r="T16" i="4"/>
  <c r="T18" i="4"/>
  <c r="T20" i="4"/>
  <c r="T22" i="4"/>
  <c r="T24" i="4"/>
  <c r="T26" i="4"/>
  <c r="T28" i="4"/>
  <c r="C17" i="1"/>
  <c r="E17" i="1" s="1"/>
  <c r="T30" i="4"/>
  <c r="T32" i="4"/>
  <c r="T34" i="4"/>
  <c r="T36" i="4"/>
  <c r="T38" i="4"/>
  <c r="T40" i="4"/>
  <c r="T42" i="4"/>
  <c r="H44" i="4"/>
  <c r="C14" i="1"/>
  <c r="E14" i="1" s="1"/>
  <c r="N6" i="4"/>
  <c r="S12" i="4"/>
  <c r="N16" i="4"/>
  <c r="N18" i="4"/>
  <c r="N20" i="4"/>
  <c r="N22" i="4"/>
  <c r="N24" i="4"/>
  <c r="N26" i="4"/>
  <c r="N28" i="4"/>
  <c r="N30" i="4"/>
  <c r="N32" i="4"/>
  <c r="N34" i="4"/>
  <c r="N36" i="4"/>
  <c r="N38" i="4"/>
  <c r="N40" i="4"/>
  <c r="N42" i="4"/>
  <c r="T7" i="4"/>
  <c r="E44" i="4"/>
  <c r="Q44" i="4"/>
  <c r="C12" i="1"/>
  <c r="E12" i="1" s="1"/>
  <c r="T6" i="4" l="1"/>
  <c r="S44" i="4"/>
  <c r="T44" i="4" s="1"/>
  <c r="C9" i="1"/>
  <c r="E9" i="1" s="1"/>
  <c r="T12" i="4"/>
  <c r="E8" i="1"/>
  <c r="C22" i="1" l="1"/>
  <c r="E22" i="1" s="1"/>
</calcChain>
</file>

<file path=xl/sharedStrings.xml><?xml version="1.0" encoding="utf-8"?>
<sst xmlns="http://schemas.openxmlformats.org/spreadsheetml/2006/main" count="131" uniqueCount="61">
  <si>
    <t>STATE LEVEL BANKERS' COMMITTEE BIHAR, PATNA</t>
  </si>
  <si>
    <t>(CONVENOR- STATE BANK OF INDIA)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</si>
  <si>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</si>
  <si>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</si>
  <si>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</si>
  <si>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</si>
  <si>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</si>
  <si>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</si>
  <si>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</si>
  <si>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</si>
  <si>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</si>
  <si>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</si>
  <si>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</si>
  <si>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</si>
  <si>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</si>
  <si>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</si>
  <si>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</si>
  <si>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</si>
  <si>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</si>
  <si>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</si>
  <si>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</si>
  <si>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</si>
  <si>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</si>
  <si>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</si>
  <si>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</si>
  <si>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</si>
  <si>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</si>
  <si>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</si>
  <si>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</si>
  <si>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</si>
  <si>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</si>
  <si>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</si>
  <si>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</si>
  <si>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</si>
  <si>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</si>
  <si>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</si>
  <si>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</si>
  <si>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</si>
  <si>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</si>
  <si>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</si>
  <si>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</si>
  <si>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</si>
  <si>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</si>
  <si>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</si>
  <si>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</si>
  <si>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</si>
  <si>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</si>
  <si>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</si>
  <si>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</si>
  <si>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</si>
  <si>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</si>
  <si>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</si>
  <si>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</si>
  <si>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</si>
  <si>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</si>
  <si>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</si>
  <si>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II quarter of 2014-15 (Rs.in Lakh)</t>
  </si>
  <si>
    <t>Disbursement under ACP during the  II quarter of 2013-14 (Rs.in Lakh)</t>
  </si>
  <si>
    <t>%Growth</t>
  </si>
  <si>
    <t>Total</t>
  </si>
  <si>
    <t>DISTRICTWISE PERFORMANCE UNDER  ANNUAL CREDIT PLAN AS ON : 30.09.2014              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</si>
</sst>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10" fontId="1" fillId="0" borderId="1" xfId="0" applyNumberFormat="1" applyFont="1" applyBorder="1" applyAlignment="1">
      <alignment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2" fontId="0" fillId="3" borderId="0" xfId="0" applyNumberFormat="1" applyFill="1"/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" fillId="3" borderId="1" xfId="0" applyNumberFormat="1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4"/>
  <sheetViews>
    <sheetView tabSelected="1" workbookViewId="0">
      <selection activeCell="S44" sqref="S44"/>
    </sheetView>
  </sheetViews>
  <sheetFormatPr defaultRowHeight="15" x14ac:dyDescent="0.25"/>
  <cols>
    <col min="1" max="1" width="5.5703125" style="1" customWidth="1"/>
    <col min="2" max="2" width="15.42578125" style="1" customWidth="1"/>
    <col min="3" max="3" width="8" style="31" bestFit="1" customWidth="1"/>
    <col min="4" max="4" width="8" style="1" bestFit="1" customWidth="1"/>
    <col min="5" max="5" width="7.140625" style="1" bestFit="1" customWidth="1"/>
    <col min="6" max="6" width="7.85546875" style="1" bestFit="1" customWidth="1"/>
    <col min="7" max="7" width="7" style="1" bestFit="1" customWidth="1"/>
    <col min="8" max="8" width="7.140625" style="1" bestFit="1" customWidth="1"/>
    <col min="9" max="9" width="7.85546875" style="1" bestFit="1" customWidth="1"/>
    <col min="10" max="10" width="7" style="1" bestFit="1" customWidth="1"/>
    <col min="11" max="11" width="7.140625" style="1" bestFit="1" customWidth="1"/>
    <col min="12" max="12" width="8" style="1" bestFit="1" customWidth="1"/>
    <col min="13" max="13" width="8" style="32" bestFit="1" customWidth="1"/>
    <col min="14" max="14" width="7.140625" style="1" bestFit="1" customWidth="1"/>
    <col min="15" max="15" width="8" style="33" bestFit="1" customWidth="1"/>
    <col min="16" max="16" width="7" style="1" bestFit="1" customWidth="1"/>
    <col min="17" max="17" width="8.140625" style="1" bestFit="1" customWidth="1"/>
    <col min="18" max="19" width="8" style="1" bestFit="1" customWidth="1"/>
    <col min="20" max="20" width="7.140625" style="1" bestFit="1" customWidth="1"/>
    <col min="21" max="21" width="16.28515625" style="1" bestFit="1" customWidth="1"/>
    <col min="22" max="22" width="13" style="1" customWidth="1"/>
    <col min="23" max="16384" width="9.140625" style="1"/>
  </cols>
  <sheetData>
    <row r="1" spans="1:21" ht="2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8.75" x14ac:dyDescent="0.3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5">
      <c r="A4" s="42" t="s">
        <v>2</v>
      </c>
      <c r="B4" s="42" t="s">
        <v>3</v>
      </c>
      <c r="C4" s="41" t="s">
        <v>4</v>
      </c>
      <c r="D4" s="41"/>
      <c r="E4" s="41"/>
      <c r="F4" s="41" t="s">
        <v>5</v>
      </c>
      <c r="G4" s="41"/>
      <c r="H4" s="41"/>
      <c r="I4" s="41" t="s">
        <v>6</v>
      </c>
      <c r="J4" s="41"/>
      <c r="K4" s="41"/>
      <c r="L4" s="41" t="s">
        <v>7</v>
      </c>
      <c r="M4" s="41"/>
      <c r="N4" s="41"/>
      <c r="O4" s="41" t="s">
        <v>8</v>
      </c>
      <c r="P4" s="41"/>
      <c r="Q4" s="41"/>
      <c r="R4" s="41" t="s">
        <v>9</v>
      </c>
      <c r="S4" s="41"/>
      <c r="T4" s="41"/>
      <c r="U4" s="3" t="s">
        <v>10</v>
      </c>
    </row>
    <row r="5" spans="1:21" ht="22.5" customHeight="1" x14ac:dyDescent="0.25">
      <c r="A5" s="42"/>
      <c r="B5" s="42"/>
      <c r="C5" s="27" t="s">
        <v>11</v>
      </c>
      <c r="D5" s="27" t="s">
        <v>12</v>
      </c>
      <c r="E5" s="27" t="s">
        <v>13</v>
      </c>
      <c r="F5" s="27" t="s">
        <v>11</v>
      </c>
      <c r="G5" s="27" t="s">
        <v>12</v>
      </c>
      <c r="H5" s="27" t="s">
        <v>13</v>
      </c>
      <c r="I5" s="27" t="s">
        <v>11</v>
      </c>
      <c r="J5" s="27" t="s">
        <v>12</v>
      </c>
      <c r="K5" s="27" t="s">
        <v>13</v>
      </c>
      <c r="L5" s="27" t="s">
        <v>11</v>
      </c>
      <c r="M5" s="27" t="s">
        <v>12</v>
      </c>
      <c r="N5" s="27" t="s">
        <v>13</v>
      </c>
      <c r="O5" s="28" t="s">
        <v>11</v>
      </c>
      <c r="P5" s="27" t="s">
        <v>12</v>
      </c>
      <c r="Q5" s="27" t="s">
        <v>13</v>
      </c>
      <c r="R5" s="27" t="s">
        <v>11</v>
      </c>
      <c r="S5" s="27" t="s">
        <v>12</v>
      </c>
      <c r="T5" s="27" t="s">
        <v>13</v>
      </c>
      <c r="U5" s="21"/>
    </row>
    <row r="6" spans="1:21" x14ac:dyDescent="0.25">
      <c r="A6" s="29">
        <v>1</v>
      </c>
      <c r="B6" s="29" t="s">
        <v>14</v>
      </c>
      <c r="C6" s="4">
        <v>94643.66</v>
      </c>
      <c r="D6" s="4">
        <v>43292</v>
      </c>
      <c r="E6" s="6">
        <f>D6/C6</f>
        <v>0.45742102534918871</v>
      </c>
      <c r="F6" s="4">
        <v>15327.71</v>
      </c>
      <c r="G6" s="4">
        <v>7161</v>
      </c>
      <c r="H6" s="6">
        <f>G6/F6</f>
        <v>0.46719307711328051</v>
      </c>
      <c r="I6" s="4">
        <v>10001.629999999999</v>
      </c>
      <c r="J6" s="4">
        <v>3241</v>
      </c>
      <c r="K6" s="6">
        <f>J6/I6</f>
        <v>0.32404718030960955</v>
      </c>
      <c r="L6" s="4">
        <f>SUM(I6+F6+C6)</f>
        <v>119973</v>
      </c>
      <c r="M6" s="4">
        <f>SUM(J6+G6+D6)</f>
        <v>53694</v>
      </c>
      <c r="N6" s="6">
        <f>M6/L6</f>
        <v>0.44755069890725413</v>
      </c>
      <c r="O6" s="30">
        <v>30868.75</v>
      </c>
      <c r="P6" s="21">
        <v>12402</v>
      </c>
      <c r="Q6" s="6">
        <f>P6/O6</f>
        <v>0.4017655395829115</v>
      </c>
      <c r="R6" s="2">
        <f>SUM(O6+L6)</f>
        <v>150841.75</v>
      </c>
      <c r="S6" s="2">
        <f>SUM(P6+M6)</f>
        <v>66096</v>
      </c>
      <c r="T6" s="6">
        <f>S6/R6</f>
        <v>0.4381810738737783</v>
      </c>
      <c r="U6" s="21" t="s">
        <v>14</v>
      </c>
    </row>
    <row r="7" spans="1:21" x14ac:dyDescent="0.25">
      <c r="A7" s="2">
        <v>2</v>
      </c>
      <c r="B7" s="2" t="s">
        <v>15</v>
      </c>
      <c r="C7" s="4">
        <v>26545.78</v>
      </c>
      <c r="D7" s="4">
        <v>11353</v>
      </c>
      <c r="E7" s="6">
        <f t="shared" ref="E7:E44" si="0">D7/C7</f>
        <v>0.42767626342115395</v>
      </c>
      <c r="F7" s="4">
        <v>3313.46</v>
      </c>
      <c r="G7" s="4">
        <v>1180</v>
      </c>
      <c r="H7" s="6">
        <f t="shared" ref="H7:H44" si="1">G7/F7</f>
        <v>0.3561232065574958</v>
      </c>
      <c r="I7" s="4">
        <v>4555.71</v>
      </c>
      <c r="J7" s="4">
        <v>1755</v>
      </c>
      <c r="K7" s="6">
        <f t="shared" ref="K7:K44" si="2">J7/I7</f>
        <v>0.38523084217388726</v>
      </c>
      <c r="L7" s="4">
        <f t="shared" ref="L7:L43" si="3">SUM(I7+F7+C7)</f>
        <v>34414.949999999997</v>
      </c>
      <c r="M7" s="4">
        <f t="shared" ref="M7:M43" si="4">SUM(J7+G7+D7)</f>
        <v>14288</v>
      </c>
      <c r="N7" s="6">
        <f t="shared" ref="N7:N44" si="5">M7/L7</f>
        <v>0.41516840791574594</v>
      </c>
      <c r="O7" s="30">
        <v>10068.6</v>
      </c>
      <c r="P7" s="21">
        <v>3697</v>
      </c>
      <c r="Q7" s="6">
        <f t="shared" ref="Q7:Q44" si="6">P7/O7</f>
        <v>0.36718113739745345</v>
      </c>
      <c r="R7" s="2">
        <f t="shared" ref="R7:R43" si="7">SUM(O7+L7)</f>
        <v>44483.549999999996</v>
      </c>
      <c r="S7" s="2">
        <f t="shared" ref="S7:S43" si="8">SUM(P7+M7)</f>
        <v>17985</v>
      </c>
      <c r="T7" s="6">
        <f t="shared" ref="T7:T44" si="9">S7/R7</f>
        <v>0.40430676058902676</v>
      </c>
      <c r="U7" s="21" t="s">
        <v>15</v>
      </c>
    </row>
    <row r="8" spans="1:21" x14ac:dyDescent="0.25">
      <c r="A8" s="2">
        <v>3</v>
      </c>
      <c r="B8" s="2" t="s">
        <v>16</v>
      </c>
      <c r="C8" s="4">
        <v>110269.92</v>
      </c>
      <c r="D8" s="4">
        <v>48868</v>
      </c>
      <c r="E8" s="6">
        <f t="shared" si="0"/>
        <v>0.44316709398174953</v>
      </c>
      <c r="F8" s="4">
        <v>14655.35</v>
      </c>
      <c r="G8" s="4">
        <v>4852</v>
      </c>
      <c r="H8" s="6">
        <f t="shared" si="1"/>
        <v>0.33107363522536137</v>
      </c>
      <c r="I8" s="4">
        <v>19600.21</v>
      </c>
      <c r="J8" s="4">
        <v>7720</v>
      </c>
      <c r="K8" s="6">
        <f t="shared" si="2"/>
        <v>0.39387333094900517</v>
      </c>
      <c r="L8" s="4">
        <f t="shared" si="3"/>
        <v>144525.47999999998</v>
      </c>
      <c r="M8" s="4">
        <f t="shared" si="4"/>
        <v>61440</v>
      </c>
      <c r="N8" s="6">
        <f t="shared" si="5"/>
        <v>0.42511534990231487</v>
      </c>
      <c r="O8" s="30">
        <v>38157.230000000003</v>
      </c>
      <c r="P8" s="21">
        <v>14050</v>
      </c>
      <c r="Q8" s="6">
        <f t="shared" si="6"/>
        <v>0.36821331108154337</v>
      </c>
      <c r="R8" s="2">
        <f t="shared" si="7"/>
        <v>182682.71</v>
      </c>
      <c r="S8" s="2">
        <f t="shared" si="8"/>
        <v>75490</v>
      </c>
      <c r="T8" s="6">
        <f t="shared" si="9"/>
        <v>0.41323012998876579</v>
      </c>
      <c r="U8" s="21" t="s">
        <v>16</v>
      </c>
    </row>
    <row r="9" spans="1:21" x14ac:dyDescent="0.25">
      <c r="A9" s="29">
        <v>4</v>
      </c>
      <c r="B9" s="2" t="s">
        <v>17</v>
      </c>
      <c r="C9" s="4">
        <v>55422.19</v>
      </c>
      <c r="D9" s="4">
        <v>21589</v>
      </c>
      <c r="E9" s="6">
        <f t="shared" si="0"/>
        <v>0.38953711500754479</v>
      </c>
      <c r="F9" s="4">
        <v>14041.95</v>
      </c>
      <c r="G9" s="4">
        <v>6640</v>
      </c>
      <c r="H9" s="6">
        <f t="shared" si="1"/>
        <v>0.47286879671270726</v>
      </c>
      <c r="I9" s="4">
        <v>13536.86</v>
      </c>
      <c r="J9" s="4">
        <v>5340</v>
      </c>
      <c r="K9" s="6">
        <f t="shared" si="2"/>
        <v>0.39447848319329593</v>
      </c>
      <c r="L9" s="4">
        <f t="shared" si="3"/>
        <v>83001</v>
      </c>
      <c r="M9" s="4">
        <f>SUM(J9+G9+D9)</f>
        <v>33569</v>
      </c>
      <c r="N9" s="6">
        <f t="shared" si="5"/>
        <v>0.40444091035047769</v>
      </c>
      <c r="O9" s="30">
        <v>24385.01</v>
      </c>
      <c r="P9" s="21">
        <v>8493</v>
      </c>
      <c r="Q9" s="6">
        <f t="shared" si="6"/>
        <v>0.34828773906592619</v>
      </c>
      <c r="R9" s="2">
        <f t="shared" si="7"/>
        <v>107386.01</v>
      </c>
      <c r="S9" s="2">
        <f t="shared" si="8"/>
        <v>42062</v>
      </c>
      <c r="T9" s="6">
        <f t="shared" si="9"/>
        <v>0.39168975549049639</v>
      </c>
      <c r="U9" s="21" t="s">
        <v>17</v>
      </c>
    </row>
    <row r="10" spans="1:21" x14ac:dyDescent="0.25">
      <c r="A10" s="2">
        <v>5</v>
      </c>
      <c r="B10" s="2" t="s">
        <v>18</v>
      </c>
      <c r="C10" s="4">
        <v>128272</v>
      </c>
      <c r="D10" s="4">
        <v>47995</v>
      </c>
      <c r="E10" s="6">
        <f t="shared" si="0"/>
        <v>0.37416583510041163</v>
      </c>
      <c r="F10" s="4">
        <v>49531.06</v>
      </c>
      <c r="G10" s="4">
        <v>27039</v>
      </c>
      <c r="H10" s="6">
        <f t="shared" si="1"/>
        <v>0.54589988584940441</v>
      </c>
      <c r="I10" s="4">
        <v>38040.74</v>
      </c>
      <c r="J10" s="4">
        <v>9847</v>
      </c>
      <c r="K10" s="6">
        <f t="shared" si="2"/>
        <v>0.25885406014709494</v>
      </c>
      <c r="L10" s="4">
        <f t="shared" si="3"/>
        <v>215843.8</v>
      </c>
      <c r="M10" s="4">
        <f t="shared" si="4"/>
        <v>84881</v>
      </c>
      <c r="N10" s="6">
        <f t="shared" si="5"/>
        <v>0.39325197202792023</v>
      </c>
      <c r="O10" s="30">
        <v>51861.21</v>
      </c>
      <c r="P10" s="21">
        <v>14174</v>
      </c>
      <c r="Q10" s="6">
        <f t="shared" si="6"/>
        <v>0.27330638833918453</v>
      </c>
      <c r="R10" s="2">
        <f t="shared" si="7"/>
        <v>267705.01</v>
      </c>
      <c r="S10" s="2">
        <f t="shared" si="8"/>
        <v>99055</v>
      </c>
      <c r="T10" s="6">
        <f t="shared" si="9"/>
        <v>0.37001548831678571</v>
      </c>
      <c r="U10" s="21" t="s">
        <v>18</v>
      </c>
    </row>
    <row r="11" spans="1:21" x14ac:dyDescent="0.25">
      <c r="A11" s="2">
        <v>6</v>
      </c>
      <c r="B11" s="2" t="s">
        <v>19</v>
      </c>
      <c r="C11" s="4">
        <v>90074.64</v>
      </c>
      <c r="D11" s="4">
        <v>39819</v>
      </c>
      <c r="E11" s="6">
        <f t="shared" si="0"/>
        <v>0.44206671267295655</v>
      </c>
      <c r="F11" s="4">
        <v>43761.279999999999</v>
      </c>
      <c r="G11" s="4">
        <v>19058</v>
      </c>
      <c r="H11" s="6">
        <f t="shared" si="1"/>
        <v>0.43549914444915688</v>
      </c>
      <c r="I11" s="4">
        <v>19562.810000000001</v>
      </c>
      <c r="J11" s="4">
        <v>10948</v>
      </c>
      <c r="K11" s="6">
        <f t="shared" si="2"/>
        <v>0.55963330421345392</v>
      </c>
      <c r="L11" s="4">
        <f t="shared" si="3"/>
        <v>153398.72999999998</v>
      </c>
      <c r="M11" s="4">
        <f t="shared" si="4"/>
        <v>69825</v>
      </c>
      <c r="N11" s="6">
        <f t="shared" si="5"/>
        <v>0.45518629782658571</v>
      </c>
      <c r="O11" s="30">
        <v>57108.55</v>
      </c>
      <c r="P11" s="21">
        <v>16525</v>
      </c>
      <c r="Q11" s="6">
        <f t="shared" si="6"/>
        <v>0.28936122524560681</v>
      </c>
      <c r="R11" s="2">
        <f t="shared" si="7"/>
        <v>210507.27999999997</v>
      </c>
      <c r="S11" s="2">
        <f t="shared" si="8"/>
        <v>86350</v>
      </c>
      <c r="T11" s="6">
        <f t="shared" si="9"/>
        <v>0.41019959024695019</v>
      </c>
      <c r="U11" s="21" t="s">
        <v>19</v>
      </c>
    </row>
    <row r="12" spans="1:21" x14ac:dyDescent="0.25">
      <c r="A12" s="29">
        <v>7</v>
      </c>
      <c r="B12" s="2" t="s">
        <v>20</v>
      </c>
      <c r="C12" s="4">
        <v>144397</v>
      </c>
      <c r="D12" s="4">
        <v>66841</v>
      </c>
      <c r="E12" s="6">
        <f t="shared" si="0"/>
        <v>0.462897428616938</v>
      </c>
      <c r="F12" s="4">
        <v>14600.27</v>
      </c>
      <c r="G12" s="4">
        <v>5224</v>
      </c>
      <c r="H12" s="6">
        <f t="shared" si="1"/>
        <v>0.35780160229913555</v>
      </c>
      <c r="I12" s="4">
        <v>13379.76</v>
      </c>
      <c r="J12" s="4">
        <v>4009</v>
      </c>
      <c r="K12" s="6">
        <f t="shared" si="2"/>
        <v>0.29963168248159905</v>
      </c>
      <c r="L12" s="4">
        <f t="shared" si="3"/>
        <v>172377.03</v>
      </c>
      <c r="M12" s="4">
        <f t="shared" si="4"/>
        <v>76074</v>
      </c>
      <c r="N12" s="6">
        <f t="shared" si="5"/>
        <v>0.44132330160230748</v>
      </c>
      <c r="O12" s="30">
        <v>47628.24</v>
      </c>
      <c r="P12" s="21">
        <v>14619</v>
      </c>
      <c r="Q12" s="6">
        <f t="shared" si="6"/>
        <v>0.30693974835097831</v>
      </c>
      <c r="R12" s="2">
        <f t="shared" si="7"/>
        <v>220005.27</v>
      </c>
      <c r="S12" s="2">
        <f t="shared" si="8"/>
        <v>90693</v>
      </c>
      <c r="T12" s="6">
        <f t="shared" si="9"/>
        <v>0.4122310342838606</v>
      </c>
      <c r="U12" s="21" t="s">
        <v>20</v>
      </c>
    </row>
    <row r="13" spans="1:21" x14ac:dyDescent="0.25">
      <c r="A13" s="2">
        <v>8</v>
      </c>
      <c r="B13" s="2" t="s">
        <v>21</v>
      </c>
      <c r="C13" s="4">
        <v>135595.60999999999</v>
      </c>
      <c r="D13" s="4">
        <v>52646</v>
      </c>
      <c r="E13" s="6">
        <f t="shared" si="0"/>
        <v>0.3882574074485155</v>
      </c>
      <c r="F13" s="4">
        <v>19928.86</v>
      </c>
      <c r="G13" s="4">
        <v>9119</v>
      </c>
      <c r="H13" s="6">
        <f t="shared" si="1"/>
        <v>0.45757760353577676</v>
      </c>
      <c r="I13" s="4">
        <v>13400.59</v>
      </c>
      <c r="J13" s="4">
        <v>4230</v>
      </c>
      <c r="K13" s="6">
        <f t="shared" si="2"/>
        <v>0.31565774342771474</v>
      </c>
      <c r="L13" s="4">
        <f t="shared" si="3"/>
        <v>168925.06</v>
      </c>
      <c r="M13" s="4">
        <f t="shared" si="4"/>
        <v>65995</v>
      </c>
      <c r="N13" s="6">
        <f t="shared" si="5"/>
        <v>0.3906761968887269</v>
      </c>
      <c r="O13" s="30">
        <v>26877.24</v>
      </c>
      <c r="P13" s="21">
        <v>8709</v>
      </c>
      <c r="Q13" s="6">
        <f t="shared" si="6"/>
        <v>0.32402880652924182</v>
      </c>
      <c r="R13" s="2">
        <f t="shared" si="7"/>
        <v>195802.3</v>
      </c>
      <c r="S13" s="2">
        <f t="shared" si="8"/>
        <v>74704</v>
      </c>
      <c r="T13" s="6">
        <f t="shared" si="9"/>
        <v>0.38152769400563735</v>
      </c>
      <c r="U13" s="21" t="s">
        <v>21</v>
      </c>
    </row>
    <row r="14" spans="1:21" x14ac:dyDescent="0.25">
      <c r="A14" s="2">
        <v>9</v>
      </c>
      <c r="B14" s="2" t="s">
        <v>22</v>
      </c>
      <c r="C14" s="4">
        <v>75105.08</v>
      </c>
      <c r="D14" s="4">
        <v>35535</v>
      </c>
      <c r="E14" s="6">
        <f t="shared" si="0"/>
        <v>0.47313710337569709</v>
      </c>
      <c r="F14" s="4">
        <v>22376.28</v>
      </c>
      <c r="G14" s="4">
        <v>11192</v>
      </c>
      <c r="H14" s="6">
        <f t="shared" si="1"/>
        <v>0.50017250409808967</v>
      </c>
      <c r="I14" s="4">
        <v>13142.73</v>
      </c>
      <c r="J14" s="4">
        <v>4866</v>
      </c>
      <c r="K14" s="6">
        <f t="shared" si="2"/>
        <v>0.37024271213058474</v>
      </c>
      <c r="L14" s="4">
        <f t="shared" si="3"/>
        <v>110624.09</v>
      </c>
      <c r="M14" s="4">
        <f t="shared" si="4"/>
        <v>51593</v>
      </c>
      <c r="N14" s="6">
        <f t="shared" si="5"/>
        <v>0.466381237576734</v>
      </c>
      <c r="O14" s="30">
        <v>71558.539999999994</v>
      </c>
      <c r="P14" s="21">
        <v>82046</v>
      </c>
      <c r="Q14" s="6">
        <f t="shared" si="6"/>
        <v>1.1465577693452103</v>
      </c>
      <c r="R14" s="2">
        <f t="shared" si="7"/>
        <v>182182.63</v>
      </c>
      <c r="S14" s="2">
        <f t="shared" si="8"/>
        <v>133639</v>
      </c>
      <c r="T14" s="6">
        <f t="shared" si="9"/>
        <v>0.7335441364525257</v>
      </c>
      <c r="U14" s="21" t="s">
        <v>22</v>
      </c>
    </row>
    <row r="15" spans="1:21" x14ac:dyDescent="0.25">
      <c r="A15" s="29">
        <v>10</v>
      </c>
      <c r="B15" s="2" t="s">
        <v>23</v>
      </c>
      <c r="C15" s="4">
        <v>152551.76</v>
      </c>
      <c r="D15" s="4">
        <v>69837</v>
      </c>
      <c r="E15" s="6">
        <f t="shared" si="0"/>
        <v>0.45779216182101073</v>
      </c>
      <c r="F15" s="4">
        <v>29142.93</v>
      </c>
      <c r="G15" s="4">
        <v>17794</v>
      </c>
      <c r="H15" s="6">
        <f t="shared" si="1"/>
        <v>0.61057690493028671</v>
      </c>
      <c r="I15" s="4">
        <v>22000.74</v>
      </c>
      <c r="J15" s="4">
        <v>4235</v>
      </c>
      <c r="K15" s="6">
        <f t="shared" si="2"/>
        <v>0.19249352521778812</v>
      </c>
      <c r="L15" s="4">
        <f t="shared" si="3"/>
        <v>203695.43</v>
      </c>
      <c r="M15" s="4">
        <f t="shared" si="4"/>
        <v>91866</v>
      </c>
      <c r="N15" s="6">
        <f t="shared" si="5"/>
        <v>0.45099686330714439</v>
      </c>
      <c r="O15" s="30">
        <v>69708.210000000006</v>
      </c>
      <c r="P15" s="21">
        <v>26437</v>
      </c>
      <c r="Q15" s="6">
        <f t="shared" si="6"/>
        <v>0.37925231475603804</v>
      </c>
      <c r="R15" s="2">
        <f t="shared" si="7"/>
        <v>273403.64</v>
      </c>
      <c r="S15" s="2">
        <f t="shared" si="8"/>
        <v>118303</v>
      </c>
      <c r="T15" s="6">
        <f t="shared" si="9"/>
        <v>0.43270455360433385</v>
      </c>
      <c r="U15" s="21" t="s">
        <v>23</v>
      </c>
    </row>
    <row r="16" spans="1:21" x14ac:dyDescent="0.25">
      <c r="A16" s="2">
        <v>11</v>
      </c>
      <c r="B16" s="2" t="s">
        <v>24</v>
      </c>
      <c r="C16" s="4">
        <v>140286.74</v>
      </c>
      <c r="D16" s="4">
        <v>61627</v>
      </c>
      <c r="E16" s="6">
        <f t="shared" si="0"/>
        <v>0.439293122072692</v>
      </c>
      <c r="F16" s="4">
        <v>44278.79</v>
      </c>
      <c r="G16" s="4">
        <v>19817</v>
      </c>
      <c r="H16" s="6">
        <f t="shared" si="1"/>
        <v>0.44755062186658667</v>
      </c>
      <c r="I16" s="4">
        <v>19079.509999999998</v>
      </c>
      <c r="J16" s="4">
        <v>8755</v>
      </c>
      <c r="K16" s="6">
        <f t="shared" si="2"/>
        <v>0.45886922672542435</v>
      </c>
      <c r="L16" s="4">
        <f t="shared" si="3"/>
        <v>203645.03999999998</v>
      </c>
      <c r="M16" s="4">
        <f t="shared" si="4"/>
        <v>90199</v>
      </c>
      <c r="N16" s="6">
        <f t="shared" si="5"/>
        <v>0.4429226461886821</v>
      </c>
      <c r="O16" s="30">
        <v>78844.61</v>
      </c>
      <c r="P16" s="21">
        <v>24592</v>
      </c>
      <c r="Q16" s="6">
        <f t="shared" si="6"/>
        <v>0.31190464383044064</v>
      </c>
      <c r="R16" s="2">
        <f t="shared" si="7"/>
        <v>282489.64999999997</v>
      </c>
      <c r="S16" s="2">
        <f t="shared" si="8"/>
        <v>114791</v>
      </c>
      <c r="T16" s="6">
        <f t="shared" si="9"/>
        <v>0.40635471069471046</v>
      </c>
      <c r="U16" s="21" t="s">
        <v>24</v>
      </c>
    </row>
    <row r="17" spans="1:21" x14ac:dyDescent="0.25">
      <c r="A17" s="2">
        <v>12</v>
      </c>
      <c r="B17" s="2" t="s">
        <v>25</v>
      </c>
      <c r="C17" s="4">
        <v>127996.81</v>
      </c>
      <c r="D17" s="4">
        <v>68700</v>
      </c>
      <c r="E17" s="6">
        <f t="shared" si="0"/>
        <v>0.5367321263709619</v>
      </c>
      <c r="F17" s="4">
        <v>7214.82</v>
      </c>
      <c r="G17" s="4">
        <v>3351</v>
      </c>
      <c r="H17" s="6">
        <f t="shared" si="1"/>
        <v>0.46446065182499358</v>
      </c>
      <c r="I17" s="4">
        <v>15749.63</v>
      </c>
      <c r="J17" s="4">
        <v>3024</v>
      </c>
      <c r="K17" s="6">
        <f t="shared" si="2"/>
        <v>0.19200451058215337</v>
      </c>
      <c r="L17" s="4">
        <f t="shared" si="3"/>
        <v>150961.26</v>
      </c>
      <c r="M17" s="4">
        <f t="shared" si="4"/>
        <v>75075</v>
      </c>
      <c r="N17" s="6">
        <f t="shared" si="5"/>
        <v>0.49731301924745458</v>
      </c>
      <c r="O17" s="30">
        <v>39396.699999999997</v>
      </c>
      <c r="P17" s="21">
        <v>10384</v>
      </c>
      <c r="Q17" s="6">
        <f t="shared" si="6"/>
        <v>0.26357537560252509</v>
      </c>
      <c r="R17" s="2">
        <f t="shared" si="7"/>
        <v>190357.96000000002</v>
      </c>
      <c r="S17" s="2">
        <f t="shared" si="8"/>
        <v>85459</v>
      </c>
      <c r="T17" s="6">
        <f t="shared" si="9"/>
        <v>0.44893841056081918</v>
      </c>
      <c r="U17" s="21" t="s">
        <v>25</v>
      </c>
    </row>
    <row r="18" spans="1:21" x14ac:dyDescent="0.25">
      <c r="A18" s="29">
        <v>13</v>
      </c>
      <c r="B18" s="2" t="s">
        <v>26</v>
      </c>
      <c r="C18" s="4">
        <v>41906.15</v>
      </c>
      <c r="D18" s="4">
        <v>15090</v>
      </c>
      <c r="E18" s="6">
        <f t="shared" si="0"/>
        <v>0.36009034473460338</v>
      </c>
      <c r="F18" s="4">
        <v>7576.63</v>
      </c>
      <c r="G18" s="4">
        <v>3150</v>
      </c>
      <c r="H18" s="6">
        <f t="shared" si="1"/>
        <v>0.41575212198563211</v>
      </c>
      <c r="I18" s="4">
        <v>8499.86</v>
      </c>
      <c r="J18" s="4">
        <v>3102</v>
      </c>
      <c r="K18" s="6">
        <f t="shared" si="2"/>
        <v>0.36494718736543891</v>
      </c>
      <c r="L18" s="4">
        <f t="shared" si="3"/>
        <v>57982.64</v>
      </c>
      <c r="M18" s="4">
        <f t="shared" si="4"/>
        <v>21342</v>
      </c>
      <c r="N18" s="6">
        <f t="shared" si="5"/>
        <v>0.36807568610190911</v>
      </c>
      <c r="O18" s="30">
        <v>21459.06</v>
      </c>
      <c r="P18" s="21">
        <v>8084</v>
      </c>
      <c r="Q18" s="6">
        <f t="shared" si="6"/>
        <v>0.37671733990212058</v>
      </c>
      <c r="R18" s="2">
        <f t="shared" si="7"/>
        <v>79441.7</v>
      </c>
      <c r="S18" s="2">
        <f t="shared" si="8"/>
        <v>29426</v>
      </c>
      <c r="T18" s="6">
        <f t="shared" si="9"/>
        <v>0.37040999877897879</v>
      </c>
      <c r="U18" s="21" t="s">
        <v>26</v>
      </c>
    </row>
    <row r="19" spans="1:21" x14ac:dyDescent="0.25">
      <c r="A19" s="2">
        <v>14</v>
      </c>
      <c r="B19" s="2" t="s">
        <v>27</v>
      </c>
      <c r="C19" s="4">
        <v>44021.78</v>
      </c>
      <c r="D19" s="4">
        <v>17969</v>
      </c>
      <c r="E19" s="6">
        <f t="shared" si="0"/>
        <v>0.40818431240172481</v>
      </c>
      <c r="F19" s="4">
        <v>7126.21</v>
      </c>
      <c r="G19" s="4">
        <v>2490</v>
      </c>
      <c r="H19" s="6">
        <f t="shared" si="1"/>
        <v>0.34941434507262625</v>
      </c>
      <c r="I19" s="4">
        <v>8273.73</v>
      </c>
      <c r="J19" s="4">
        <v>2827</v>
      </c>
      <c r="K19" s="6">
        <f t="shared" si="2"/>
        <v>0.3416838596376725</v>
      </c>
      <c r="L19" s="4">
        <f t="shared" si="3"/>
        <v>59421.72</v>
      </c>
      <c r="M19" s="4">
        <f t="shared" si="4"/>
        <v>23286</v>
      </c>
      <c r="N19" s="6">
        <f t="shared" si="5"/>
        <v>0.39187690965525734</v>
      </c>
      <c r="O19" s="30">
        <v>15140.5</v>
      </c>
      <c r="P19" s="21">
        <v>6516</v>
      </c>
      <c r="Q19" s="6">
        <f t="shared" si="6"/>
        <v>0.43036887817443281</v>
      </c>
      <c r="R19" s="2">
        <f t="shared" si="7"/>
        <v>74562.22</v>
      </c>
      <c r="S19" s="2">
        <f t="shared" si="8"/>
        <v>29802</v>
      </c>
      <c r="T19" s="6">
        <f t="shared" si="9"/>
        <v>0.39969303489086028</v>
      </c>
      <c r="U19" s="21" t="s">
        <v>27</v>
      </c>
    </row>
    <row r="20" spans="1:21" x14ac:dyDescent="0.25">
      <c r="A20" s="2">
        <v>15</v>
      </c>
      <c r="B20" s="2" t="s">
        <v>28</v>
      </c>
      <c r="C20" s="4">
        <v>129819.1</v>
      </c>
      <c r="D20" s="4">
        <v>54027</v>
      </c>
      <c r="E20" s="6">
        <f t="shared" si="0"/>
        <v>0.41617142623851189</v>
      </c>
      <c r="F20" s="4">
        <v>13900.5</v>
      </c>
      <c r="G20" s="4">
        <v>6164</v>
      </c>
      <c r="H20" s="6">
        <f t="shared" si="1"/>
        <v>0.44343728642854574</v>
      </c>
      <c r="I20" s="4">
        <v>7101.85</v>
      </c>
      <c r="J20" s="4">
        <v>2935</v>
      </c>
      <c r="K20" s="6">
        <f t="shared" si="2"/>
        <v>0.41327259798503208</v>
      </c>
      <c r="L20" s="4">
        <f t="shared" si="3"/>
        <v>150821.45000000001</v>
      </c>
      <c r="M20" s="4">
        <f t="shared" si="4"/>
        <v>63126</v>
      </c>
      <c r="N20" s="6">
        <f t="shared" si="5"/>
        <v>0.4185478922262052</v>
      </c>
      <c r="O20" s="30">
        <v>24454.89</v>
      </c>
      <c r="P20" s="21">
        <v>8994</v>
      </c>
      <c r="Q20" s="6">
        <f t="shared" si="6"/>
        <v>0.36777920489521726</v>
      </c>
      <c r="R20" s="2">
        <f t="shared" si="7"/>
        <v>175276.34000000003</v>
      </c>
      <c r="S20" s="2">
        <f t="shared" si="8"/>
        <v>72120</v>
      </c>
      <c r="T20" s="6">
        <f t="shared" si="9"/>
        <v>0.4114645479247227</v>
      </c>
      <c r="U20" s="21" t="s">
        <v>28</v>
      </c>
    </row>
    <row r="21" spans="1:21" x14ac:dyDescent="0.25">
      <c r="A21" s="29">
        <v>16</v>
      </c>
      <c r="B21" s="2" t="s">
        <v>29</v>
      </c>
      <c r="C21" s="4">
        <v>100212.93</v>
      </c>
      <c r="D21" s="4">
        <v>50522</v>
      </c>
      <c r="E21" s="6">
        <f t="shared" si="0"/>
        <v>0.50414652081323241</v>
      </c>
      <c r="F21" s="4">
        <v>12871.26</v>
      </c>
      <c r="G21" s="4">
        <v>6718</v>
      </c>
      <c r="H21" s="6">
        <f t="shared" si="1"/>
        <v>0.52193802316167959</v>
      </c>
      <c r="I21" s="4">
        <v>15506.63</v>
      </c>
      <c r="J21" s="4">
        <v>6496</v>
      </c>
      <c r="K21" s="6">
        <f t="shared" si="2"/>
        <v>0.41891758557468645</v>
      </c>
      <c r="L21" s="4">
        <f t="shared" si="3"/>
        <v>128590.81999999999</v>
      </c>
      <c r="M21" s="4">
        <f t="shared" si="4"/>
        <v>63736</v>
      </c>
      <c r="N21" s="6">
        <f t="shared" si="5"/>
        <v>0.49564968945683685</v>
      </c>
      <c r="O21" s="30">
        <v>69832.11</v>
      </c>
      <c r="P21" s="21">
        <v>20087</v>
      </c>
      <c r="Q21" s="6">
        <f t="shared" si="6"/>
        <v>0.28764704374534866</v>
      </c>
      <c r="R21" s="2">
        <f t="shared" si="7"/>
        <v>198422.93</v>
      </c>
      <c r="S21" s="2">
        <f t="shared" si="8"/>
        <v>83823</v>
      </c>
      <c r="T21" s="6">
        <f t="shared" si="9"/>
        <v>0.42244613563563449</v>
      </c>
      <c r="U21" s="21" t="s">
        <v>29</v>
      </c>
    </row>
    <row r="22" spans="1:21" x14ac:dyDescent="0.25">
      <c r="A22" s="2">
        <v>17</v>
      </c>
      <c r="B22" s="2" t="s">
        <v>30</v>
      </c>
      <c r="C22" s="4">
        <v>64910.76</v>
      </c>
      <c r="D22" s="4">
        <v>27658</v>
      </c>
      <c r="E22" s="6">
        <f t="shared" si="0"/>
        <v>0.42609268478754525</v>
      </c>
      <c r="F22" s="4">
        <v>14013.9</v>
      </c>
      <c r="G22" s="4">
        <v>5398</v>
      </c>
      <c r="H22" s="6">
        <f t="shared" si="1"/>
        <v>0.38518899093043335</v>
      </c>
      <c r="I22" s="4">
        <v>8739.2099999999991</v>
      </c>
      <c r="J22" s="4">
        <v>3757</v>
      </c>
      <c r="K22" s="6">
        <f t="shared" si="2"/>
        <v>0.4299015586077003</v>
      </c>
      <c r="L22" s="4">
        <f t="shared" si="3"/>
        <v>87663.87</v>
      </c>
      <c r="M22" s="4">
        <f t="shared" si="4"/>
        <v>36813</v>
      </c>
      <c r="N22" s="6">
        <f t="shared" si="5"/>
        <v>0.41993354845046199</v>
      </c>
      <c r="O22" s="30">
        <v>21374.92</v>
      </c>
      <c r="P22" s="21">
        <v>8190</v>
      </c>
      <c r="Q22" s="6">
        <f t="shared" si="6"/>
        <v>0.38315932878345277</v>
      </c>
      <c r="R22" s="2">
        <f t="shared" si="7"/>
        <v>109038.79</v>
      </c>
      <c r="S22" s="2">
        <f t="shared" si="8"/>
        <v>45003</v>
      </c>
      <c r="T22" s="6">
        <f t="shared" si="9"/>
        <v>0.41272468265651152</v>
      </c>
      <c r="U22" s="21" t="s">
        <v>30</v>
      </c>
    </row>
    <row r="23" spans="1:21" x14ac:dyDescent="0.25">
      <c r="A23" s="2">
        <v>18</v>
      </c>
      <c r="B23" s="2" t="s">
        <v>31</v>
      </c>
      <c r="C23" s="4">
        <v>85191.25</v>
      </c>
      <c r="D23" s="4">
        <v>33798</v>
      </c>
      <c r="E23" s="6">
        <f t="shared" si="0"/>
        <v>0.39673088492069314</v>
      </c>
      <c r="F23" s="4">
        <v>13053.83</v>
      </c>
      <c r="G23" s="4">
        <v>6649</v>
      </c>
      <c r="H23" s="6">
        <f t="shared" si="1"/>
        <v>0.50935242760170774</v>
      </c>
      <c r="I23" s="4">
        <v>10067.629999999999</v>
      </c>
      <c r="J23" s="4">
        <v>3258</v>
      </c>
      <c r="K23" s="6">
        <f t="shared" si="2"/>
        <v>0.32361141599363508</v>
      </c>
      <c r="L23" s="4">
        <f t="shared" si="3"/>
        <v>108312.70999999999</v>
      </c>
      <c r="M23" s="4">
        <f t="shared" si="4"/>
        <v>43705</v>
      </c>
      <c r="N23" s="6">
        <f t="shared" si="5"/>
        <v>0.40350758465927039</v>
      </c>
      <c r="O23" s="30">
        <v>19341.43</v>
      </c>
      <c r="P23" s="21">
        <v>5302</v>
      </c>
      <c r="Q23" s="6">
        <f t="shared" si="6"/>
        <v>0.27412657699042936</v>
      </c>
      <c r="R23" s="2">
        <f t="shared" si="7"/>
        <v>127654.13999999998</v>
      </c>
      <c r="S23" s="2">
        <f t="shared" si="8"/>
        <v>49007</v>
      </c>
      <c r="T23" s="6">
        <f t="shared" si="9"/>
        <v>0.38390450948163535</v>
      </c>
      <c r="U23" s="21" t="s">
        <v>31</v>
      </c>
    </row>
    <row r="24" spans="1:21" x14ac:dyDescent="0.25">
      <c r="A24" s="29">
        <v>19</v>
      </c>
      <c r="B24" s="2" t="s">
        <v>32</v>
      </c>
      <c r="C24" s="4">
        <v>32500.19</v>
      </c>
      <c r="D24" s="4">
        <v>9346</v>
      </c>
      <c r="E24" s="6">
        <f t="shared" si="0"/>
        <v>0.28756754960509462</v>
      </c>
      <c r="F24" s="4">
        <v>7592.98</v>
      </c>
      <c r="G24" s="4">
        <v>3036</v>
      </c>
      <c r="H24" s="6">
        <f t="shared" si="1"/>
        <v>0.39984301288822044</v>
      </c>
      <c r="I24" s="4">
        <v>6906.48</v>
      </c>
      <c r="J24" s="4">
        <v>3169</v>
      </c>
      <c r="K24" s="6">
        <f t="shared" si="2"/>
        <v>0.45884444753333103</v>
      </c>
      <c r="L24" s="4">
        <f t="shared" si="3"/>
        <v>46999.649999999994</v>
      </c>
      <c r="M24" s="4">
        <f t="shared" si="4"/>
        <v>15551</v>
      </c>
      <c r="N24" s="6">
        <f t="shared" si="5"/>
        <v>0.33087480438684119</v>
      </c>
      <c r="O24" s="30">
        <v>14554.22</v>
      </c>
      <c r="P24" s="21">
        <v>4343</v>
      </c>
      <c r="Q24" s="6">
        <f t="shared" si="6"/>
        <v>0.29840142584075274</v>
      </c>
      <c r="R24" s="2">
        <f t="shared" si="7"/>
        <v>61553.869999999995</v>
      </c>
      <c r="S24" s="2">
        <f t="shared" si="8"/>
        <v>19894</v>
      </c>
      <c r="T24" s="6">
        <f t="shared" si="9"/>
        <v>0.3231965756174226</v>
      </c>
      <c r="U24" s="21" t="s">
        <v>32</v>
      </c>
    </row>
    <row r="25" spans="1:21" x14ac:dyDescent="0.25">
      <c r="A25" s="2">
        <v>20</v>
      </c>
      <c r="B25" s="2" t="s">
        <v>33</v>
      </c>
      <c r="C25" s="4">
        <v>61079.08</v>
      </c>
      <c r="D25" s="4">
        <v>29818</v>
      </c>
      <c r="E25" s="6">
        <f t="shared" si="0"/>
        <v>0.48818678997784509</v>
      </c>
      <c r="F25" s="4">
        <v>4079.72</v>
      </c>
      <c r="G25" s="4">
        <v>2484</v>
      </c>
      <c r="H25" s="6">
        <f t="shared" si="1"/>
        <v>0.60886531428627455</v>
      </c>
      <c r="I25" s="4">
        <v>7590.64</v>
      </c>
      <c r="J25" s="4">
        <v>3593</v>
      </c>
      <c r="K25" s="6">
        <f t="shared" si="2"/>
        <v>0.47334612101219392</v>
      </c>
      <c r="L25" s="4">
        <f t="shared" si="3"/>
        <v>72749.440000000002</v>
      </c>
      <c r="M25" s="4">
        <f t="shared" si="4"/>
        <v>35895</v>
      </c>
      <c r="N25" s="6">
        <f t="shared" si="5"/>
        <v>0.49340585989390434</v>
      </c>
      <c r="O25" s="30">
        <v>30645.51</v>
      </c>
      <c r="P25" s="21">
        <v>10051</v>
      </c>
      <c r="Q25" s="6">
        <f t="shared" si="6"/>
        <v>0.32797626797530866</v>
      </c>
      <c r="R25" s="2">
        <f t="shared" si="7"/>
        <v>103394.95</v>
      </c>
      <c r="S25" s="2">
        <f t="shared" si="8"/>
        <v>45946</v>
      </c>
      <c r="T25" s="6">
        <f t="shared" si="9"/>
        <v>0.44437373392027368</v>
      </c>
      <c r="U25" s="21" t="s">
        <v>33</v>
      </c>
    </row>
    <row r="26" spans="1:21" x14ac:dyDescent="0.25">
      <c r="A26" s="2">
        <v>21</v>
      </c>
      <c r="B26" s="2" t="s">
        <v>34</v>
      </c>
      <c r="C26" s="4">
        <v>120629.94</v>
      </c>
      <c r="D26" s="4">
        <v>43989</v>
      </c>
      <c r="E26" s="6">
        <f t="shared" si="0"/>
        <v>0.36466071358404056</v>
      </c>
      <c r="F26" s="4">
        <v>21673.08</v>
      </c>
      <c r="G26" s="4">
        <v>15154</v>
      </c>
      <c r="H26" s="6">
        <f t="shared" si="1"/>
        <v>0.69920841892338326</v>
      </c>
      <c r="I26" s="4">
        <v>13395.44</v>
      </c>
      <c r="J26" s="4">
        <v>6444</v>
      </c>
      <c r="K26" s="6">
        <f t="shared" si="2"/>
        <v>0.48105922612471108</v>
      </c>
      <c r="L26" s="4">
        <f t="shared" si="3"/>
        <v>155698.46000000002</v>
      </c>
      <c r="M26" s="4">
        <f t="shared" si="4"/>
        <v>65587</v>
      </c>
      <c r="N26" s="6">
        <f t="shared" si="5"/>
        <v>0.42124372970676777</v>
      </c>
      <c r="O26" s="30">
        <v>61703.02</v>
      </c>
      <c r="P26" s="21">
        <v>21247</v>
      </c>
      <c r="Q26" s="6">
        <f t="shared" si="6"/>
        <v>0.34434295112297586</v>
      </c>
      <c r="R26" s="2">
        <f t="shared" si="7"/>
        <v>217401.48</v>
      </c>
      <c r="S26" s="2">
        <f t="shared" si="8"/>
        <v>86834</v>
      </c>
      <c r="T26" s="6">
        <f t="shared" si="9"/>
        <v>0.39941770405610855</v>
      </c>
      <c r="U26" s="21" t="s">
        <v>34</v>
      </c>
    </row>
    <row r="27" spans="1:21" x14ac:dyDescent="0.25">
      <c r="A27" s="29">
        <v>22</v>
      </c>
      <c r="B27" s="2" t="s">
        <v>35</v>
      </c>
      <c r="C27" s="4">
        <v>40271.339999999997</v>
      </c>
      <c r="D27" s="4">
        <v>10970</v>
      </c>
      <c r="E27" s="6">
        <f t="shared" si="0"/>
        <v>0.27240215994799283</v>
      </c>
      <c r="F27" s="4">
        <v>11886.33</v>
      </c>
      <c r="G27" s="4">
        <v>4546</v>
      </c>
      <c r="H27" s="6">
        <f t="shared" si="1"/>
        <v>0.38245614920669374</v>
      </c>
      <c r="I27" s="4">
        <v>14993.47</v>
      </c>
      <c r="J27" s="4">
        <v>6966</v>
      </c>
      <c r="K27" s="6">
        <f t="shared" si="2"/>
        <v>0.46460225684914835</v>
      </c>
      <c r="L27" s="4">
        <f t="shared" si="3"/>
        <v>67151.14</v>
      </c>
      <c r="M27" s="4">
        <f t="shared" si="4"/>
        <v>22482</v>
      </c>
      <c r="N27" s="6">
        <f t="shared" si="5"/>
        <v>0.33479699674495472</v>
      </c>
      <c r="O27" s="30">
        <v>45523.72</v>
      </c>
      <c r="P27" s="21">
        <v>15742</v>
      </c>
      <c r="Q27" s="6">
        <f t="shared" si="6"/>
        <v>0.3457977511503893</v>
      </c>
      <c r="R27" s="2">
        <f t="shared" si="7"/>
        <v>112674.86</v>
      </c>
      <c r="S27" s="2">
        <f t="shared" si="8"/>
        <v>38224</v>
      </c>
      <c r="T27" s="6">
        <f t="shared" si="9"/>
        <v>0.33924160189770813</v>
      </c>
      <c r="U27" s="21" t="s">
        <v>35</v>
      </c>
    </row>
    <row r="28" spans="1:21" x14ac:dyDescent="0.25">
      <c r="A28" s="2">
        <v>23</v>
      </c>
      <c r="B28" s="2" t="s">
        <v>36</v>
      </c>
      <c r="C28" s="4">
        <v>194346.65</v>
      </c>
      <c r="D28" s="4">
        <v>87949</v>
      </c>
      <c r="E28" s="6">
        <f t="shared" si="0"/>
        <v>0.45253674297961916</v>
      </c>
      <c r="F28" s="4">
        <v>46084.26</v>
      </c>
      <c r="G28" s="4">
        <v>26175</v>
      </c>
      <c r="H28" s="6">
        <f t="shared" si="1"/>
        <v>0.56798134547457202</v>
      </c>
      <c r="I28" s="4">
        <v>34424.07</v>
      </c>
      <c r="J28" s="4">
        <v>19899</v>
      </c>
      <c r="K28" s="6">
        <f t="shared" si="2"/>
        <v>0.57805483198238905</v>
      </c>
      <c r="L28" s="4">
        <f t="shared" si="3"/>
        <v>274854.98</v>
      </c>
      <c r="M28" s="4">
        <f t="shared" si="4"/>
        <v>134023</v>
      </c>
      <c r="N28" s="6">
        <f t="shared" si="5"/>
        <v>0.48761350440148477</v>
      </c>
      <c r="O28" s="30">
        <v>101018.19</v>
      </c>
      <c r="P28" s="21">
        <v>44052</v>
      </c>
      <c r="Q28" s="6">
        <f t="shared" si="6"/>
        <v>0.43607987828726685</v>
      </c>
      <c r="R28" s="2">
        <f t="shared" si="7"/>
        <v>375873.17</v>
      </c>
      <c r="S28" s="2">
        <f t="shared" si="8"/>
        <v>178075</v>
      </c>
      <c r="T28" s="6">
        <f t="shared" si="9"/>
        <v>0.47376353039510644</v>
      </c>
      <c r="U28" s="21" t="s">
        <v>36</v>
      </c>
    </row>
    <row r="29" spans="1:21" x14ac:dyDescent="0.25">
      <c r="A29" s="2">
        <v>24</v>
      </c>
      <c r="B29" s="2" t="s">
        <v>37</v>
      </c>
      <c r="C29" s="4">
        <v>86644.9</v>
      </c>
      <c r="D29" s="4">
        <v>34278</v>
      </c>
      <c r="E29" s="6">
        <f t="shared" si="0"/>
        <v>0.39561474478013137</v>
      </c>
      <c r="F29" s="4">
        <v>26225.759999999998</v>
      </c>
      <c r="G29" s="4">
        <v>12743</v>
      </c>
      <c r="H29" s="6">
        <f t="shared" si="1"/>
        <v>0.48589630958263941</v>
      </c>
      <c r="I29" s="4">
        <v>10499.79</v>
      </c>
      <c r="J29" s="4">
        <v>3504</v>
      </c>
      <c r="K29" s="6">
        <f t="shared" si="2"/>
        <v>0.33372096013348834</v>
      </c>
      <c r="L29" s="4">
        <f t="shared" si="3"/>
        <v>123370.45</v>
      </c>
      <c r="M29" s="4">
        <f t="shared" si="4"/>
        <v>50525</v>
      </c>
      <c r="N29" s="6">
        <f t="shared" si="5"/>
        <v>0.40953891308656165</v>
      </c>
      <c r="O29" s="30">
        <v>45490.89</v>
      </c>
      <c r="P29" s="21">
        <v>15731</v>
      </c>
      <c r="Q29" s="6">
        <f t="shared" si="6"/>
        <v>0.34580550083764022</v>
      </c>
      <c r="R29" s="2">
        <f t="shared" si="7"/>
        <v>168861.34</v>
      </c>
      <c r="S29" s="2">
        <f t="shared" si="8"/>
        <v>66256</v>
      </c>
      <c r="T29" s="6">
        <f t="shared" si="9"/>
        <v>0.39236926581300374</v>
      </c>
      <c r="U29" s="21" t="s">
        <v>37</v>
      </c>
    </row>
    <row r="30" spans="1:21" x14ac:dyDescent="0.25">
      <c r="A30" s="29">
        <v>25</v>
      </c>
      <c r="B30" s="2" t="s">
        <v>38</v>
      </c>
      <c r="C30" s="4">
        <v>49028.04</v>
      </c>
      <c r="D30" s="4">
        <v>23711</v>
      </c>
      <c r="E30" s="6">
        <f t="shared" si="0"/>
        <v>0.48362120941404141</v>
      </c>
      <c r="F30" s="4">
        <v>6928.87</v>
      </c>
      <c r="G30" s="4">
        <v>2757</v>
      </c>
      <c r="H30" s="6">
        <f t="shared" si="1"/>
        <v>0.39790037913830106</v>
      </c>
      <c r="I30" s="4">
        <v>9727.77</v>
      </c>
      <c r="J30" s="4">
        <v>2111</v>
      </c>
      <c r="K30" s="6">
        <f t="shared" si="2"/>
        <v>0.21700759783588633</v>
      </c>
      <c r="L30" s="4">
        <f t="shared" si="3"/>
        <v>65684.679999999993</v>
      </c>
      <c r="M30" s="4">
        <f t="shared" si="4"/>
        <v>28579</v>
      </c>
      <c r="N30" s="6">
        <f t="shared" si="5"/>
        <v>0.43509384532283635</v>
      </c>
      <c r="O30" s="30">
        <v>25931.54</v>
      </c>
      <c r="P30" s="21">
        <v>9155</v>
      </c>
      <c r="Q30" s="6">
        <f t="shared" si="6"/>
        <v>0.35304497920293204</v>
      </c>
      <c r="R30" s="2">
        <f t="shared" si="7"/>
        <v>91616.22</v>
      </c>
      <c r="S30" s="2">
        <f t="shared" si="8"/>
        <v>37734</v>
      </c>
      <c r="T30" s="6">
        <f t="shared" si="9"/>
        <v>0.41187029982245499</v>
      </c>
      <c r="U30" s="21" t="s">
        <v>38</v>
      </c>
    </row>
    <row r="31" spans="1:21" x14ac:dyDescent="0.25">
      <c r="A31" s="2">
        <v>26</v>
      </c>
      <c r="B31" s="2" t="s">
        <v>39</v>
      </c>
      <c r="C31" s="4">
        <v>139604.56</v>
      </c>
      <c r="D31" s="4">
        <v>61001</v>
      </c>
      <c r="E31" s="6">
        <f t="shared" si="0"/>
        <v>0.43695564099052353</v>
      </c>
      <c r="F31" s="4">
        <v>147011.95000000001</v>
      </c>
      <c r="G31" s="4">
        <v>136270</v>
      </c>
      <c r="H31" s="6">
        <f t="shared" si="1"/>
        <v>0.92693145013041445</v>
      </c>
      <c r="I31" s="4">
        <v>205192.87</v>
      </c>
      <c r="J31" s="4">
        <v>84741</v>
      </c>
      <c r="K31" s="6">
        <f t="shared" si="2"/>
        <v>0.41298218597946412</v>
      </c>
      <c r="L31" s="4">
        <f t="shared" si="3"/>
        <v>491809.38</v>
      </c>
      <c r="M31" s="4">
        <f t="shared" si="4"/>
        <v>282012</v>
      </c>
      <c r="N31" s="6">
        <f t="shared" si="5"/>
        <v>0.57341728618514753</v>
      </c>
      <c r="O31" s="30">
        <v>651304.93999999994</v>
      </c>
      <c r="P31" s="21">
        <v>266585</v>
      </c>
      <c r="Q31" s="6">
        <f t="shared" si="6"/>
        <v>0.4093090404012597</v>
      </c>
      <c r="R31" s="2">
        <f t="shared" si="7"/>
        <v>1143114.3199999998</v>
      </c>
      <c r="S31" s="2">
        <f t="shared" si="8"/>
        <v>548597</v>
      </c>
      <c r="T31" s="6">
        <f t="shared" si="9"/>
        <v>0.47991437986709856</v>
      </c>
      <c r="U31" s="21" t="s">
        <v>39</v>
      </c>
    </row>
    <row r="32" spans="1:21" x14ac:dyDescent="0.25">
      <c r="A32" s="2">
        <v>27</v>
      </c>
      <c r="B32" s="2" t="s">
        <v>40</v>
      </c>
      <c r="C32" s="4">
        <v>120907.51</v>
      </c>
      <c r="D32" s="4">
        <v>56634</v>
      </c>
      <c r="E32" s="6">
        <f t="shared" si="0"/>
        <v>0.4684076282771848</v>
      </c>
      <c r="F32" s="4">
        <v>16204.52</v>
      </c>
      <c r="G32" s="4">
        <v>8378</v>
      </c>
      <c r="H32" s="6">
        <f t="shared" si="1"/>
        <v>0.51701623991330814</v>
      </c>
      <c r="I32" s="4">
        <v>20025.3</v>
      </c>
      <c r="J32" s="4">
        <v>8548</v>
      </c>
      <c r="K32" s="6">
        <f t="shared" si="2"/>
        <v>0.42686002207207885</v>
      </c>
      <c r="L32" s="4">
        <f t="shared" si="3"/>
        <v>157137.32999999999</v>
      </c>
      <c r="M32" s="4">
        <f t="shared" si="4"/>
        <v>73560</v>
      </c>
      <c r="N32" s="6">
        <f t="shared" si="5"/>
        <v>0.46812555616160723</v>
      </c>
      <c r="O32" s="30">
        <v>38867.019999999997</v>
      </c>
      <c r="P32" s="21">
        <v>10508</v>
      </c>
      <c r="Q32" s="6">
        <f t="shared" si="6"/>
        <v>0.27035774803419454</v>
      </c>
      <c r="R32" s="2">
        <f t="shared" si="7"/>
        <v>196004.34999999998</v>
      </c>
      <c r="S32" s="2">
        <f t="shared" si="8"/>
        <v>84068</v>
      </c>
      <c r="T32" s="6">
        <f t="shared" si="9"/>
        <v>0.4289088481964814</v>
      </c>
      <c r="U32" s="21" t="s">
        <v>40</v>
      </c>
    </row>
    <row r="33" spans="1:21" x14ac:dyDescent="0.25">
      <c r="A33" s="29">
        <v>28</v>
      </c>
      <c r="B33" s="2" t="s">
        <v>41</v>
      </c>
      <c r="C33" s="4">
        <v>142669.51</v>
      </c>
      <c r="D33" s="4">
        <v>62729</v>
      </c>
      <c r="E33" s="6">
        <f t="shared" si="0"/>
        <v>0.43968048954538358</v>
      </c>
      <c r="F33" s="4">
        <v>39156.85</v>
      </c>
      <c r="G33" s="4">
        <v>17814</v>
      </c>
      <c r="H33" s="6">
        <f t="shared" si="1"/>
        <v>0.45493955719114282</v>
      </c>
      <c r="I33" s="4">
        <v>14190.48</v>
      </c>
      <c r="J33" s="4">
        <v>5993</v>
      </c>
      <c r="K33" s="6">
        <f t="shared" si="2"/>
        <v>0.4223253899797611</v>
      </c>
      <c r="L33" s="4">
        <f t="shared" si="3"/>
        <v>196016.84000000003</v>
      </c>
      <c r="M33" s="4">
        <f t="shared" si="4"/>
        <v>86536</v>
      </c>
      <c r="N33" s="6">
        <f t="shared" si="5"/>
        <v>0.44147227350466411</v>
      </c>
      <c r="O33" s="30">
        <v>42029.17</v>
      </c>
      <c r="P33" s="21">
        <v>18228</v>
      </c>
      <c r="Q33" s="6">
        <f t="shared" si="6"/>
        <v>0.43369878586705379</v>
      </c>
      <c r="R33" s="2">
        <f t="shared" si="7"/>
        <v>238046.01</v>
      </c>
      <c r="S33" s="2">
        <f t="shared" si="8"/>
        <v>104764</v>
      </c>
      <c r="T33" s="6">
        <f t="shared" si="9"/>
        <v>0.44009979415323952</v>
      </c>
      <c r="U33" s="21" t="s">
        <v>41</v>
      </c>
    </row>
    <row r="34" spans="1:21" x14ac:dyDescent="0.25">
      <c r="A34" s="2">
        <v>29</v>
      </c>
      <c r="B34" s="2" t="s">
        <v>42</v>
      </c>
      <c r="C34" s="4">
        <v>56652.26</v>
      </c>
      <c r="D34" s="4">
        <v>30281</v>
      </c>
      <c r="E34" s="6">
        <f t="shared" si="0"/>
        <v>0.53450647864710077</v>
      </c>
      <c r="F34" s="4">
        <v>5828.48</v>
      </c>
      <c r="G34" s="4">
        <v>2927</v>
      </c>
      <c r="H34" s="6">
        <f t="shared" si="1"/>
        <v>0.50218925002745141</v>
      </c>
      <c r="I34" s="4">
        <v>12500.65</v>
      </c>
      <c r="J34" s="4">
        <v>3485</v>
      </c>
      <c r="K34" s="6">
        <f t="shared" si="2"/>
        <v>0.27878550315383599</v>
      </c>
      <c r="L34" s="4">
        <f t="shared" si="3"/>
        <v>74981.39</v>
      </c>
      <c r="M34" s="4">
        <f t="shared" si="4"/>
        <v>36693</v>
      </c>
      <c r="N34" s="6">
        <f t="shared" si="5"/>
        <v>0.48936142688205703</v>
      </c>
      <c r="O34" s="30">
        <v>28671.42</v>
      </c>
      <c r="P34" s="21">
        <v>11165</v>
      </c>
      <c r="Q34" s="6">
        <f t="shared" si="6"/>
        <v>0.38941217421390362</v>
      </c>
      <c r="R34" s="2">
        <f t="shared" si="7"/>
        <v>103652.81</v>
      </c>
      <c r="S34" s="2">
        <f t="shared" si="8"/>
        <v>47858</v>
      </c>
      <c r="T34" s="6">
        <f t="shared" si="9"/>
        <v>0.46171444845537712</v>
      </c>
      <c r="U34" s="21" t="s">
        <v>42</v>
      </c>
    </row>
    <row r="35" spans="1:21" x14ac:dyDescent="0.25">
      <c r="A35" s="2">
        <v>30</v>
      </c>
      <c r="B35" s="2" t="s">
        <v>43</v>
      </c>
      <c r="C35" s="4">
        <v>166680.75</v>
      </c>
      <c r="D35" s="4">
        <v>53104</v>
      </c>
      <c r="E35" s="6">
        <f t="shared" si="0"/>
        <v>0.31859707854686281</v>
      </c>
      <c r="F35" s="4">
        <v>38503.1</v>
      </c>
      <c r="G35" s="4">
        <v>14527</v>
      </c>
      <c r="H35" s="6">
        <f t="shared" si="1"/>
        <v>0.37729429578397583</v>
      </c>
      <c r="I35" s="4">
        <v>19482.14</v>
      </c>
      <c r="J35" s="4">
        <v>10785</v>
      </c>
      <c r="K35" s="6">
        <f t="shared" si="2"/>
        <v>0.55358394919654619</v>
      </c>
      <c r="L35" s="4">
        <f t="shared" si="3"/>
        <v>224665.99</v>
      </c>
      <c r="M35" s="4">
        <f t="shared" si="4"/>
        <v>78416</v>
      </c>
      <c r="N35" s="6">
        <f t="shared" si="5"/>
        <v>0.34903369219346464</v>
      </c>
      <c r="O35" s="30">
        <v>66928.11</v>
      </c>
      <c r="P35" s="21">
        <v>20260</v>
      </c>
      <c r="Q35" s="6">
        <f t="shared" si="6"/>
        <v>0.30271286608870324</v>
      </c>
      <c r="R35" s="2">
        <f t="shared" si="7"/>
        <v>291594.09999999998</v>
      </c>
      <c r="S35" s="2">
        <f t="shared" si="8"/>
        <v>98676</v>
      </c>
      <c r="T35" s="6">
        <f t="shared" si="9"/>
        <v>0.33840190868059405</v>
      </c>
      <c r="U35" s="21" t="s">
        <v>43</v>
      </c>
    </row>
    <row r="36" spans="1:21" x14ac:dyDescent="0.25">
      <c r="A36" s="29">
        <v>31</v>
      </c>
      <c r="B36" s="2" t="s">
        <v>44</v>
      </c>
      <c r="C36" s="4">
        <v>126081.87</v>
      </c>
      <c r="D36" s="4">
        <v>55140</v>
      </c>
      <c r="E36" s="6">
        <f t="shared" si="0"/>
        <v>0.43733488407175436</v>
      </c>
      <c r="F36" s="4">
        <v>35282.959999999999</v>
      </c>
      <c r="G36" s="4">
        <v>18558</v>
      </c>
      <c r="H36" s="6">
        <f t="shared" si="1"/>
        <v>0.52597627863421892</v>
      </c>
      <c r="I36" s="4">
        <v>23434.36</v>
      </c>
      <c r="J36" s="4">
        <v>12602</v>
      </c>
      <c r="K36" s="6">
        <f t="shared" si="2"/>
        <v>0.53775737848185312</v>
      </c>
      <c r="L36" s="4">
        <f t="shared" si="3"/>
        <v>184799.19</v>
      </c>
      <c r="M36" s="4">
        <f t="shared" si="4"/>
        <v>86300</v>
      </c>
      <c r="N36" s="6">
        <f t="shared" si="5"/>
        <v>0.46699338887794906</v>
      </c>
      <c r="O36" s="30">
        <v>61317.62</v>
      </c>
      <c r="P36" s="21">
        <v>22110</v>
      </c>
      <c r="Q36" s="6">
        <f t="shared" si="6"/>
        <v>0.36058150984986043</v>
      </c>
      <c r="R36" s="2">
        <f t="shared" si="7"/>
        <v>246116.81</v>
      </c>
      <c r="S36" s="2">
        <f t="shared" si="8"/>
        <v>108410</v>
      </c>
      <c r="T36" s="6">
        <f t="shared" si="9"/>
        <v>0.44048189963131734</v>
      </c>
      <c r="U36" s="21" t="s">
        <v>44</v>
      </c>
    </row>
    <row r="37" spans="1:21" x14ac:dyDescent="0.25">
      <c r="A37" s="2">
        <v>32</v>
      </c>
      <c r="B37" s="2" t="s">
        <v>45</v>
      </c>
      <c r="C37" s="4">
        <v>22628.36</v>
      </c>
      <c r="D37" s="4">
        <v>4306</v>
      </c>
      <c r="E37" s="6">
        <f t="shared" si="0"/>
        <v>0.19029218202291284</v>
      </c>
      <c r="F37" s="4">
        <v>3496.66</v>
      </c>
      <c r="G37" s="4">
        <v>1152</v>
      </c>
      <c r="H37" s="6">
        <f t="shared" si="1"/>
        <v>0.32945725349333366</v>
      </c>
      <c r="I37" s="4">
        <v>3001.19</v>
      </c>
      <c r="J37" s="4">
        <v>1801</v>
      </c>
      <c r="K37" s="6">
        <f t="shared" si="2"/>
        <v>0.60009529553277197</v>
      </c>
      <c r="L37" s="4">
        <f t="shared" si="3"/>
        <v>29126.21</v>
      </c>
      <c r="M37" s="4">
        <f t="shared" si="4"/>
        <v>7259</v>
      </c>
      <c r="N37" s="6">
        <f t="shared" si="5"/>
        <v>0.24922569740450268</v>
      </c>
      <c r="O37" s="30">
        <v>7430.54</v>
      </c>
      <c r="P37" s="21">
        <v>3318</v>
      </c>
      <c r="Q37" s="6">
        <f t="shared" si="6"/>
        <v>0.44653551424257187</v>
      </c>
      <c r="R37" s="2">
        <f t="shared" si="7"/>
        <v>36556.75</v>
      </c>
      <c r="S37" s="2">
        <f t="shared" si="8"/>
        <v>10577</v>
      </c>
      <c r="T37" s="6">
        <f t="shared" si="9"/>
        <v>0.28933097170837124</v>
      </c>
      <c r="U37" s="21" t="s">
        <v>45</v>
      </c>
    </row>
    <row r="38" spans="1:21" x14ac:dyDescent="0.25">
      <c r="A38" s="2">
        <v>33</v>
      </c>
      <c r="B38" s="2" t="s">
        <v>46</v>
      </c>
      <c r="C38" s="4">
        <v>17663.37</v>
      </c>
      <c r="D38" s="4">
        <v>7350</v>
      </c>
      <c r="E38" s="6">
        <f t="shared" si="0"/>
        <v>0.41611538455006042</v>
      </c>
      <c r="F38" s="4">
        <v>1176.6300000000001</v>
      </c>
      <c r="G38" s="4">
        <v>670</v>
      </c>
      <c r="H38" s="6">
        <f t="shared" si="1"/>
        <v>0.56942284320474568</v>
      </c>
      <c r="I38" s="4">
        <v>1002.78</v>
      </c>
      <c r="J38" s="4">
        <v>431</v>
      </c>
      <c r="K38" s="6">
        <f t="shared" si="2"/>
        <v>0.42980514170605716</v>
      </c>
      <c r="L38" s="4">
        <f t="shared" si="3"/>
        <v>19842.78</v>
      </c>
      <c r="M38" s="4">
        <f t="shared" si="4"/>
        <v>8451</v>
      </c>
      <c r="N38" s="6">
        <f t="shared" si="5"/>
        <v>0.42589798405263779</v>
      </c>
      <c r="O38" s="30">
        <v>6320.57</v>
      </c>
      <c r="P38" s="21">
        <v>2464</v>
      </c>
      <c r="Q38" s="6">
        <f t="shared" si="6"/>
        <v>0.38983825825835328</v>
      </c>
      <c r="R38" s="2">
        <f t="shared" si="7"/>
        <v>26163.35</v>
      </c>
      <c r="S38" s="2">
        <f t="shared" si="8"/>
        <v>10915</v>
      </c>
      <c r="T38" s="6">
        <f t="shared" si="9"/>
        <v>0.41718663703233722</v>
      </c>
      <c r="U38" s="21" t="s">
        <v>46</v>
      </c>
    </row>
    <row r="39" spans="1:21" x14ac:dyDescent="0.25">
      <c r="A39" s="29">
        <v>34</v>
      </c>
      <c r="B39" s="2" t="s">
        <v>47</v>
      </c>
      <c r="C39" s="4">
        <v>78051.81</v>
      </c>
      <c r="D39" s="4">
        <v>34565</v>
      </c>
      <c r="E39" s="6">
        <f t="shared" si="0"/>
        <v>0.44284687312184051</v>
      </c>
      <c r="F39" s="4">
        <v>15144.1</v>
      </c>
      <c r="G39" s="4">
        <v>8028</v>
      </c>
      <c r="H39" s="6">
        <f t="shared" si="1"/>
        <v>0.53010743457848275</v>
      </c>
      <c r="I39" s="4">
        <v>7972.7</v>
      </c>
      <c r="J39" s="4">
        <v>3769</v>
      </c>
      <c r="K39" s="6">
        <f t="shared" si="2"/>
        <v>0.47273821917292763</v>
      </c>
      <c r="L39" s="4">
        <f t="shared" si="3"/>
        <v>101168.61</v>
      </c>
      <c r="M39" s="4">
        <f t="shared" si="4"/>
        <v>46362</v>
      </c>
      <c r="N39" s="6">
        <f t="shared" si="5"/>
        <v>0.45826467320248837</v>
      </c>
      <c r="O39" s="30">
        <v>48665.9</v>
      </c>
      <c r="P39" s="21">
        <v>16352</v>
      </c>
      <c r="Q39" s="6">
        <f t="shared" si="6"/>
        <v>0.33600529323407147</v>
      </c>
      <c r="R39" s="2">
        <f t="shared" si="7"/>
        <v>149834.51</v>
      </c>
      <c r="S39" s="2">
        <f t="shared" si="8"/>
        <v>62714</v>
      </c>
      <c r="T39" s="6">
        <f t="shared" si="9"/>
        <v>0.41855511123572264</v>
      </c>
      <c r="U39" s="21" t="s">
        <v>47</v>
      </c>
    </row>
    <row r="40" spans="1:21" x14ac:dyDescent="0.25">
      <c r="A40" s="2">
        <v>35</v>
      </c>
      <c r="B40" s="2" t="s">
        <v>48</v>
      </c>
      <c r="C40" s="4">
        <v>98397.13</v>
      </c>
      <c r="D40" s="4">
        <v>47815</v>
      </c>
      <c r="E40" s="6">
        <f t="shared" si="0"/>
        <v>0.48593896996792485</v>
      </c>
      <c r="F40" s="4">
        <v>19237.560000000001</v>
      </c>
      <c r="G40" s="4">
        <v>11576</v>
      </c>
      <c r="H40" s="6">
        <f t="shared" si="1"/>
        <v>0.60173951374290702</v>
      </c>
      <c r="I40" s="4">
        <v>19900.990000000002</v>
      </c>
      <c r="J40" s="4">
        <v>8196</v>
      </c>
      <c r="K40" s="6">
        <f t="shared" si="2"/>
        <v>0.4118388080190985</v>
      </c>
      <c r="L40" s="4">
        <f t="shared" si="3"/>
        <v>137535.67999999999</v>
      </c>
      <c r="M40" s="4">
        <f t="shared" si="4"/>
        <v>67587</v>
      </c>
      <c r="N40" s="6">
        <f t="shared" si="5"/>
        <v>0.49141430063820535</v>
      </c>
      <c r="O40" s="30">
        <v>64682.11</v>
      </c>
      <c r="P40" s="21">
        <v>19897</v>
      </c>
      <c r="Q40" s="6">
        <f t="shared" si="6"/>
        <v>0.30761210479992074</v>
      </c>
      <c r="R40" s="2">
        <f t="shared" si="7"/>
        <v>202217.78999999998</v>
      </c>
      <c r="S40" s="2">
        <f t="shared" si="8"/>
        <v>87484</v>
      </c>
      <c r="T40" s="6">
        <f t="shared" si="9"/>
        <v>0.43262266885618722</v>
      </c>
      <c r="U40" s="21" t="s">
        <v>48</v>
      </c>
    </row>
    <row r="41" spans="1:21" x14ac:dyDescent="0.25">
      <c r="A41" s="2">
        <v>36</v>
      </c>
      <c r="B41" s="2" t="s">
        <v>49</v>
      </c>
      <c r="C41" s="4">
        <v>57338.57</v>
      </c>
      <c r="D41" s="4">
        <v>34678</v>
      </c>
      <c r="E41" s="6">
        <f t="shared" si="0"/>
        <v>0.60479359704994384</v>
      </c>
      <c r="F41" s="4">
        <v>4079.95</v>
      </c>
      <c r="G41" s="4">
        <v>1965</v>
      </c>
      <c r="H41" s="6">
        <f t="shared" si="1"/>
        <v>0.48162354930820234</v>
      </c>
      <c r="I41" s="4">
        <v>10410.290000000001</v>
      </c>
      <c r="J41" s="4">
        <v>2030</v>
      </c>
      <c r="K41" s="6">
        <f t="shared" si="2"/>
        <v>0.19499937081483801</v>
      </c>
      <c r="L41" s="4">
        <f t="shared" si="3"/>
        <v>71828.81</v>
      </c>
      <c r="M41" s="4">
        <f t="shared" si="4"/>
        <v>38673</v>
      </c>
      <c r="N41" s="6">
        <f t="shared" si="5"/>
        <v>0.53840513298215575</v>
      </c>
      <c r="O41" s="30">
        <v>32855.57</v>
      </c>
      <c r="P41" s="21">
        <v>12518</v>
      </c>
      <c r="Q41" s="6">
        <f t="shared" si="6"/>
        <v>0.38100084704054749</v>
      </c>
      <c r="R41" s="2">
        <f t="shared" si="7"/>
        <v>104684.38</v>
      </c>
      <c r="S41" s="2">
        <f t="shared" si="8"/>
        <v>51191</v>
      </c>
      <c r="T41" s="6">
        <f t="shared" si="9"/>
        <v>0.48900323047239708</v>
      </c>
      <c r="U41" s="21" t="s">
        <v>49</v>
      </c>
    </row>
    <row r="42" spans="1:21" x14ac:dyDescent="0.25">
      <c r="A42" s="29">
        <v>37</v>
      </c>
      <c r="B42" s="2" t="s">
        <v>50</v>
      </c>
      <c r="C42" s="4">
        <v>89254.67</v>
      </c>
      <c r="D42" s="4">
        <v>42600</v>
      </c>
      <c r="E42" s="6">
        <f t="shared" si="0"/>
        <v>0.47728595041581579</v>
      </c>
      <c r="F42" s="4">
        <v>14572.4</v>
      </c>
      <c r="G42" s="4">
        <v>8643</v>
      </c>
      <c r="H42" s="6">
        <f t="shared" si="1"/>
        <v>0.5931075183223079</v>
      </c>
      <c r="I42" s="4">
        <v>20105.97</v>
      </c>
      <c r="J42" s="4">
        <v>13237</v>
      </c>
      <c r="K42" s="6">
        <f t="shared" si="2"/>
        <v>0.65836167068786033</v>
      </c>
      <c r="L42" s="4">
        <f t="shared" si="3"/>
        <v>123933.04000000001</v>
      </c>
      <c r="M42" s="4">
        <f t="shared" si="4"/>
        <v>64480</v>
      </c>
      <c r="N42" s="6">
        <f t="shared" si="5"/>
        <v>0.52028095171392552</v>
      </c>
      <c r="O42" s="30">
        <v>49577.8</v>
      </c>
      <c r="P42" s="21">
        <v>17718</v>
      </c>
      <c r="Q42" s="6">
        <f t="shared" si="6"/>
        <v>0.35737769727579682</v>
      </c>
      <c r="R42" s="2">
        <f t="shared" si="7"/>
        <v>173510.84000000003</v>
      </c>
      <c r="S42" s="2">
        <f t="shared" si="8"/>
        <v>82198</v>
      </c>
      <c r="T42" s="6">
        <f t="shared" si="9"/>
        <v>0.47373409061935257</v>
      </c>
      <c r="U42" s="21" t="s">
        <v>50</v>
      </c>
    </row>
    <row r="43" spans="1:21" x14ac:dyDescent="0.25">
      <c r="A43" s="2">
        <v>38</v>
      </c>
      <c r="B43" s="2" t="s">
        <v>51</v>
      </c>
      <c r="C43" s="4">
        <v>152351.70000000001</v>
      </c>
      <c r="D43" s="4">
        <v>79914</v>
      </c>
      <c r="E43" s="6">
        <f t="shared" si="0"/>
        <v>0.52453631958159963</v>
      </c>
      <c r="F43" s="4">
        <v>39156</v>
      </c>
      <c r="G43" s="4">
        <v>12274</v>
      </c>
      <c r="H43" s="6">
        <f t="shared" si="1"/>
        <v>0.31346409234855449</v>
      </c>
      <c r="I43" s="4">
        <v>35000</v>
      </c>
      <c r="J43" s="4">
        <v>10435</v>
      </c>
      <c r="K43" s="6">
        <f t="shared" si="2"/>
        <v>0.29814285714285715</v>
      </c>
      <c r="L43" s="4">
        <f t="shared" si="3"/>
        <v>226507.7</v>
      </c>
      <c r="M43" s="4">
        <f t="shared" si="4"/>
        <v>102623</v>
      </c>
      <c r="N43" s="6">
        <f t="shared" si="5"/>
        <v>0.45306627545112149</v>
      </c>
      <c r="O43" s="30">
        <v>58352.03</v>
      </c>
      <c r="P43" s="21">
        <v>13725</v>
      </c>
      <c r="Q43" s="6">
        <f t="shared" si="6"/>
        <v>0.23521032601607864</v>
      </c>
      <c r="R43" s="2">
        <f t="shared" si="7"/>
        <v>284859.73</v>
      </c>
      <c r="S43" s="2">
        <f t="shared" si="8"/>
        <v>116348</v>
      </c>
      <c r="T43" s="6">
        <f t="shared" si="9"/>
        <v>0.40843962044055859</v>
      </c>
      <c r="U43" s="21" t="s">
        <v>51</v>
      </c>
    </row>
    <row r="44" spans="1:21" s="14" customFormat="1" x14ac:dyDescent="0.25">
      <c r="A44" s="40" t="s">
        <v>52</v>
      </c>
      <c r="B44" s="40"/>
      <c r="C44" s="34">
        <v>3600006</v>
      </c>
      <c r="D44" s="34">
        <f>SUM(D6:D43)</f>
        <v>1577344</v>
      </c>
      <c r="E44" s="35">
        <f t="shared" si="0"/>
        <v>0.43815038086047636</v>
      </c>
      <c r="F44" s="34">
        <f>SUM(F6:F43)</f>
        <v>850037.25</v>
      </c>
      <c r="G44" s="34">
        <f>SUM(G6:G43)</f>
        <v>472673</v>
      </c>
      <c r="H44" s="35">
        <f t="shared" si="1"/>
        <v>0.55606151377483748</v>
      </c>
      <c r="I44" s="34">
        <f>SUM(I6:I43)</f>
        <v>749997.21000000008</v>
      </c>
      <c r="J44" s="34">
        <f>SUM(J6:J43)</f>
        <v>302084</v>
      </c>
      <c r="K44" s="35">
        <f t="shared" si="2"/>
        <v>0.40278016500888048</v>
      </c>
      <c r="L44" s="34">
        <f>SUM(L6:L43)</f>
        <v>5200039.830000001</v>
      </c>
      <c r="M44" s="34">
        <f>SUM(M6:M43)</f>
        <v>2352101</v>
      </c>
      <c r="N44" s="35">
        <f t="shared" si="5"/>
        <v>0.4523236507594211</v>
      </c>
      <c r="O44" s="36">
        <f>SUM(O6:O43)</f>
        <v>2199935.69</v>
      </c>
      <c r="P44" s="19">
        <f>SUM(P6:P43)</f>
        <v>848470</v>
      </c>
      <c r="Q44" s="35">
        <f t="shared" si="6"/>
        <v>0.38567945592991404</v>
      </c>
      <c r="R44" s="36">
        <f>SUM(R6:R43)</f>
        <v>7399975.5199999977</v>
      </c>
      <c r="S44" s="19">
        <f>SUM(S6:S43)</f>
        <v>3200571</v>
      </c>
      <c r="T44" s="35">
        <f t="shared" si="9"/>
        <v>0.43251102538782465</v>
      </c>
      <c r="U44" s="19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35433070866141736" right="0.27559055118110237" top="0.35433070866141736" bottom="0.15748031496062992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K10" sqref="K10"/>
    </sheetView>
  </sheetViews>
  <sheetFormatPr defaultRowHeight="15" x14ac:dyDescent="0.25"/>
  <cols>
    <col min="1" max="1" width="6.5703125" style="7" customWidth="1"/>
    <col min="2" max="2" width="22.5703125" style="7" customWidth="1"/>
    <col min="3" max="3" width="25.42578125" style="10" customWidth="1"/>
    <col min="4" max="4" width="26.5703125" style="10" customWidth="1"/>
    <col min="5" max="5" width="16.42578125" style="7" customWidth="1"/>
    <col min="6" max="14" width="9.140625" style="7" customWidth="1"/>
    <col min="15" max="16384" width="9.140625" style="7"/>
  </cols>
  <sheetData>
    <row r="1" spans="1:5" ht="21" x14ac:dyDescent="0.25">
      <c r="A1" s="43" t="s">
        <v>0</v>
      </c>
      <c r="B1" s="43"/>
      <c r="C1" s="43"/>
      <c r="D1" s="43"/>
      <c r="E1" s="43"/>
    </row>
    <row r="2" spans="1:5" x14ac:dyDescent="0.25">
      <c r="A2" s="44" t="s">
        <v>1</v>
      </c>
      <c r="B2" s="44"/>
      <c r="C2" s="44"/>
      <c r="D2" s="44"/>
      <c r="E2" s="44"/>
    </row>
    <row r="3" spans="1:5" ht="36.75" customHeight="1" x14ac:dyDescent="0.25">
      <c r="A3" s="45" t="s">
        <v>53</v>
      </c>
      <c r="B3" s="46"/>
      <c r="C3" s="46"/>
      <c r="D3" s="46"/>
      <c r="E3" s="47"/>
    </row>
    <row r="4" spans="1:5" x14ac:dyDescent="0.25">
      <c r="A4" s="48" t="s">
        <v>54</v>
      </c>
      <c r="B4" s="48" t="s">
        <v>55</v>
      </c>
      <c r="C4" s="49" t="s">
        <v>56</v>
      </c>
      <c r="D4" s="49" t="s">
        <v>57</v>
      </c>
      <c r="E4" s="49" t="s">
        <v>58</v>
      </c>
    </row>
    <row r="5" spans="1:5" x14ac:dyDescent="0.25">
      <c r="A5" s="48"/>
      <c r="B5" s="48"/>
      <c r="C5" s="49"/>
      <c r="D5" s="49"/>
      <c r="E5" s="49"/>
    </row>
    <row r="6" spans="1:5" x14ac:dyDescent="0.25">
      <c r="A6" s="48"/>
      <c r="B6" s="48"/>
      <c r="C6" s="49"/>
      <c r="D6" s="49"/>
      <c r="E6" s="49"/>
    </row>
    <row r="7" spans="1:5" x14ac:dyDescent="0.25">
      <c r="A7" s="5">
        <v>1</v>
      </c>
      <c r="B7" s="18" t="s">
        <v>15</v>
      </c>
      <c r="C7" s="8">
        <f>ACP!S7</f>
        <v>17985</v>
      </c>
      <c r="D7" s="8">
        <v>4016</v>
      </c>
      <c r="E7" s="9">
        <f>(C7-D7)/D7</f>
        <v>3.4783366533864544</v>
      </c>
    </row>
    <row r="8" spans="1:5" x14ac:dyDescent="0.25">
      <c r="A8" s="15">
        <v>2</v>
      </c>
      <c r="B8" s="19" t="s">
        <v>16</v>
      </c>
      <c r="C8" s="25">
        <f>ACP!S8</f>
        <v>75490</v>
      </c>
      <c r="D8" s="25">
        <v>14233</v>
      </c>
      <c r="E8" s="9">
        <f t="shared" ref="E8:E22" si="0">(C8-D8)/D8</f>
        <v>4.3038712850418044</v>
      </c>
    </row>
    <row r="9" spans="1:5" x14ac:dyDescent="0.25">
      <c r="A9" s="16">
        <v>3</v>
      </c>
      <c r="B9" s="20" t="s">
        <v>20</v>
      </c>
      <c r="C9" s="17">
        <f>ACP!S12</f>
        <v>90693</v>
      </c>
      <c r="D9" s="17">
        <v>17893</v>
      </c>
      <c r="E9" s="9">
        <f t="shared" si="0"/>
        <v>4.0686301905773208</v>
      </c>
    </row>
    <row r="10" spans="1:5" x14ac:dyDescent="0.25">
      <c r="A10" s="5">
        <v>4</v>
      </c>
      <c r="B10" s="20" t="s">
        <v>23</v>
      </c>
      <c r="C10" s="17">
        <f>ACP!S15</f>
        <v>118303</v>
      </c>
      <c r="D10" s="17">
        <v>19767</v>
      </c>
      <c r="E10" s="9">
        <f t="shared" si="0"/>
        <v>4.9848737795315428</v>
      </c>
    </row>
    <row r="11" spans="1:5" x14ac:dyDescent="0.25">
      <c r="A11" s="15">
        <v>5</v>
      </c>
      <c r="B11" s="21" t="s">
        <v>24</v>
      </c>
      <c r="C11" s="17">
        <f>ACP!S16</f>
        <v>114791</v>
      </c>
      <c r="D11" s="17">
        <v>20786</v>
      </c>
      <c r="E11" s="9">
        <f t="shared" si="0"/>
        <v>4.5225151544308666</v>
      </c>
    </row>
    <row r="12" spans="1:5" x14ac:dyDescent="0.25">
      <c r="A12" s="16">
        <v>6</v>
      </c>
      <c r="B12" s="21" t="s">
        <v>26</v>
      </c>
      <c r="C12" s="17">
        <f>ACP!S18</f>
        <v>29426</v>
      </c>
      <c r="D12" s="17">
        <v>6239</v>
      </c>
      <c r="E12" s="9">
        <f t="shared" si="0"/>
        <v>3.7164609713095049</v>
      </c>
    </row>
    <row r="13" spans="1:5" x14ac:dyDescent="0.25">
      <c r="A13" s="5">
        <v>7</v>
      </c>
      <c r="B13" s="21" t="s">
        <v>27</v>
      </c>
      <c r="C13" s="17">
        <f>ACP!S19</f>
        <v>29802</v>
      </c>
      <c r="D13" s="17">
        <v>4680</v>
      </c>
      <c r="E13" s="9">
        <f t="shared" si="0"/>
        <v>5.3679487179487175</v>
      </c>
    </row>
    <row r="14" spans="1:5" x14ac:dyDescent="0.25">
      <c r="A14" s="15">
        <v>8</v>
      </c>
      <c r="B14" s="21" t="s">
        <v>28</v>
      </c>
      <c r="C14" s="17">
        <f>ACP!S20</f>
        <v>72120</v>
      </c>
      <c r="D14" s="17">
        <v>16586</v>
      </c>
      <c r="E14" s="9">
        <f t="shared" si="0"/>
        <v>3.3482455082599785</v>
      </c>
    </row>
    <row r="15" spans="1:5" x14ac:dyDescent="0.25">
      <c r="A15" s="16">
        <v>9</v>
      </c>
      <c r="B15" s="21" t="s">
        <v>35</v>
      </c>
      <c r="C15" s="17">
        <f>ACP!S27</f>
        <v>38224</v>
      </c>
      <c r="D15" s="17">
        <v>20145</v>
      </c>
      <c r="E15" s="9">
        <f t="shared" si="0"/>
        <v>0.89744353437577562</v>
      </c>
    </row>
    <row r="16" spans="1:5" x14ac:dyDescent="0.25">
      <c r="A16" s="5">
        <v>10</v>
      </c>
      <c r="B16" s="21" t="s">
        <v>37</v>
      </c>
      <c r="C16" s="17">
        <f>ACP!S29</f>
        <v>66256</v>
      </c>
      <c r="D16" s="17">
        <v>11728</v>
      </c>
      <c r="E16" s="9">
        <f t="shared" si="0"/>
        <v>4.6493860845839015</v>
      </c>
    </row>
    <row r="17" spans="1:5" x14ac:dyDescent="0.25">
      <c r="A17" s="15">
        <v>11</v>
      </c>
      <c r="B17" s="21" t="s">
        <v>38</v>
      </c>
      <c r="C17" s="17">
        <f>ACP!S30</f>
        <v>37734</v>
      </c>
      <c r="D17" s="17">
        <v>4896</v>
      </c>
      <c r="E17" s="9">
        <f t="shared" si="0"/>
        <v>6.7071078431372548</v>
      </c>
    </row>
    <row r="18" spans="1:5" x14ac:dyDescent="0.25">
      <c r="A18" s="16">
        <v>12</v>
      </c>
      <c r="B18" s="21" t="s">
        <v>39</v>
      </c>
      <c r="C18" s="17">
        <f>ACP!S31</f>
        <v>548597</v>
      </c>
      <c r="D18" s="17">
        <v>189471</v>
      </c>
      <c r="E18" s="9">
        <f t="shared" si="0"/>
        <v>1.8954140739216028</v>
      </c>
    </row>
    <row r="19" spans="1:5" x14ac:dyDescent="0.25">
      <c r="A19" s="5">
        <v>13</v>
      </c>
      <c r="B19" s="21" t="s">
        <v>41</v>
      </c>
      <c r="C19" s="17">
        <f>ACP!S33</f>
        <v>104764</v>
      </c>
      <c r="D19" s="17">
        <v>26690</v>
      </c>
      <c r="E19" s="9">
        <f t="shared" si="0"/>
        <v>2.9252154364930685</v>
      </c>
    </row>
    <row r="20" spans="1:5" x14ac:dyDescent="0.25">
      <c r="A20" s="15">
        <v>14</v>
      </c>
      <c r="B20" s="21" t="s">
        <v>47</v>
      </c>
      <c r="C20" s="17">
        <f>ACP!S39</f>
        <v>62714</v>
      </c>
      <c r="D20" s="17">
        <v>10679</v>
      </c>
      <c r="E20" s="9">
        <f t="shared" si="0"/>
        <v>4.8726472516153194</v>
      </c>
    </row>
    <row r="21" spans="1:5" x14ac:dyDescent="0.25">
      <c r="A21" s="16">
        <v>15</v>
      </c>
      <c r="B21" s="21" t="s">
        <v>51</v>
      </c>
      <c r="C21" s="17">
        <f>ACP!S43</f>
        <v>116348</v>
      </c>
      <c r="D21" s="17">
        <v>17737</v>
      </c>
      <c r="E21" s="9">
        <f t="shared" si="0"/>
        <v>5.5596211309691608</v>
      </c>
    </row>
    <row r="22" spans="1:5" x14ac:dyDescent="0.25">
      <c r="A22" s="24"/>
      <c r="B22" s="22" t="s">
        <v>59</v>
      </c>
      <c r="C22" s="23">
        <f>SUM(C7:C21)</f>
        <v>1523247</v>
      </c>
      <c r="D22" s="23">
        <f>SUM(D7:D21)</f>
        <v>385546</v>
      </c>
      <c r="E22" s="26">
        <f t="shared" si="0"/>
        <v>2.9508826443537219</v>
      </c>
    </row>
    <row r="23" spans="1:5" x14ac:dyDescent="0.25">
      <c r="A23" s="11"/>
      <c r="B23" s="12"/>
      <c r="C23" s="12"/>
      <c r="D23" s="12"/>
      <c r="E23" s="13"/>
    </row>
    <row r="24" spans="1:5" x14ac:dyDescent="0.25">
      <c r="A24" s="12"/>
      <c r="B24" s="12"/>
      <c r="C24" s="12"/>
      <c r="D24" s="12"/>
      <c r="E24" s="12"/>
    </row>
    <row r="25" spans="1:5" x14ac:dyDescent="0.25">
      <c r="A25" s="12"/>
      <c r="B25" s="12"/>
      <c r="C25" s="12"/>
      <c r="D25" s="12"/>
      <c r="E25" s="12"/>
    </row>
    <row r="26" spans="1:5" x14ac:dyDescent="0.25">
      <c r="A26" s="12"/>
      <c r="B26" s="12"/>
      <c r="C26" s="12"/>
      <c r="D26" s="12"/>
      <c r="E26" s="12"/>
    </row>
    <row r="27" spans="1:5" x14ac:dyDescent="0.25">
      <c r="A27" s="12"/>
      <c r="B27" s="12"/>
      <c r="C27" s="12"/>
      <c r="D27" s="12"/>
      <c r="E27" s="12"/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  <row r="30" spans="1:5" x14ac:dyDescent="0.25">
      <c r="A30" s="12"/>
      <c r="B30" s="12"/>
      <c r="C30" s="12"/>
      <c r="D30" s="12"/>
      <c r="E30" s="12"/>
    </row>
    <row r="31" spans="1:5" x14ac:dyDescent="0.25">
      <c r="A31" s="12"/>
      <c r="B31" s="12"/>
      <c r="C31" s="12"/>
      <c r="D31" s="12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/>
      <c r="B37" s="12"/>
      <c r="C37" s="12"/>
      <c r="D37" s="12"/>
      <c r="E37" s="12"/>
    </row>
    <row r="38" spans="1:5" x14ac:dyDescent="0.25">
      <c r="A38" s="12"/>
      <c r="B38" s="12"/>
      <c r="C38" s="12"/>
      <c r="D38" s="12"/>
      <c r="E38" s="12"/>
    </row>
    <row r="39" spans="1:5" x14ac:dyDescent="0.25">
      <c r="A39" s="12"/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s="14" customFormat="1" x14ac:dyDescent="0.25">
      <c r="A41" s="12"/>
      <c r="B41" s="12"/>
      <c r="C41" s="12"/>
      <c r="D41" s="12"/>
      <c r="E41" s="12"/>
    </row>
    <row r="42" spans="1:5" x14ac:dyDescent="0.25">
      <c r="A42" s="12"/>
      <c r="B42" s="12"/>
      <c r="C42" s="12"/>
      <c r="D42" s="12"/>
      <c r="E42" s="12"/>
    </row>
    <row r="43" spans="1:5" x14ac:dyDescent="0.25">
      <c r="A43" s="12"/>
      <c r="B43" s="12"/>
      <c r="C43" s="12"/>
      <c r="D43" s="12"/>
      <c r="E43" s="12"/>
    </row>
    <row r="44" spans="1:5" x14ac:dyDescent="0.25">
      <c r="A44" s="12"/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s="14" customFormat="1" x14ac:dyDescent="0.25">
      <c r="A46" s="12"/>
      <c r="B46" s="12"/>
      <c r="C46" s="12"/>
      <c r="D46" s="12"/>
      <c r="E46" s="12"/>
    </row>
    <row r="47" spans="1:5" x14ac:dyDescent="0.25">
      <c r="A47" s="12"/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s="14" customFormat="1" x14ac:dyDescent="0.25">
      <c r="A50" s="12"/>
      <c r="B50" s="12"/>
      <c r="C50" s="12"/>
      <c r="D50" s="12"/>
      <c r="E50" s="12"/>
    </row>
    <row r="51" spans="1:5" s="14" customFormat="1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64" spans="1:5" x14ac:dyDescent="0.25">
      <c r="C64" s="7"/>
      <c r="D64" s="7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District wise LWE</vt:lpstr>
      <vt:lpstr>'District wise LWE'!Print_Area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2014-10-31T06:48:24Z</cp:lastPrinted>
  <dcterms:created xsi:type="dcterms:W3CDTF">2013-08-22T12:33:56Z</dcterms:created>
  <dcterms:modified xsi:type="dcterms:W3CDTF">2014-11-01T08:16:03Z</dcterms:modified>
</cp:coreProperties>
</file>