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2ND SLBC\52ND FINAL REPORT\"/>
    </mc:Choice>
  </mc:AlternateContent>
  <bookViews>
    <workbookView xWindow="360" yWindow="60" windowWidth="5655" windowHeight="6660"/>
  </bookViews>
  <sheets>
    <sheet name="ACP" sheetId="4" r:id="rId1"/>
    <sheet name="District wise LWE" sheetId="1" r:id="rId2"/>
  </sheets>
  <definedNames>
    <definedName name="_xlnm.Print_Area" localSheetId="1">'District wise LWE'!$A$1:$E$22</definedName>
  </definedNames>
  <calcPr calcId="152511"/>
</workbook>
</file>

<file path=xl/calcChain.xml><?xml version="1.0" encoding="utf-8"?>
<calcChain xmlns="http://schemas.openxmlformats.org/spreadsheetml/2006/main">
  <c r="D22" i="1" l="1"/>
  <c r="P45" i="4"/>
  <c r="O45" i="4"/>
  <c r="J45" i="4"/>
  <c r="I45" i="4"/>
  <c r="G45" i="4"/>
  <c r="F45" i="4"/>
  <c r="D45" i="4"/>
  <c r="C45" i="4"/>
  <c r="Q44" i="4"/>
  <c r="M44" i="4"/>
  <c r="S44" i="4" s="1"/>
  <c r="C21" i="1" s="1"/>
  <c r="E21" i="1" s="1"/>
  <c r="L44" i="4"/>
  <c r="R44" i="4" s="1"/>
  <c r="K44" i="4"/>
  <c r="H44" i="4"/>
  <c r="E44" i="4"/>
  <c r="R43" i="4"/>
  <c r="Q43" i="4"/>
  <c r="M43" i="4"/>
  <c r="S43" i="4" s="1"/>
  <c r="L43" i="4"/>
  <c r="K43" i="4"/>
  <c r="H43" i="4"/>
  <c r="E43" i="4"/>
  <c r="Q42" i="4"/>
  <c r="M42" i="4"/>
  <c r="S42" i="4" s="1"/>
  <c r="L42" i="4"/>
  <c r="R42" i="4" s="1"/>
  <c r="K42" i="4"/>
  <c r="H42" i="4"/>
  <c r="E42" i="4"/>
  <c r="R41" i="4"/>
  <c r="Q41" i="4"/>
  <c r="M41" i="4"/>
  <c r="S41" i="4" s="1"/>
  <c r="L41" i="4"/>
  <c r="K41" i="4"/>
  <c r="H41" i="4"/>
  <c r="E41" i="4"/>
  <c r="Q40" i="4"/>
  <c r="M40" i="4"/>
  <c r="S40" i="4" s="1"/>
  <c r="C20" i="1" s="1"/>
  <c r="E20" i="1" s="1"/>
  <c r="L40" i="4"/>
  <c r="R40" i="4" s="1"/>
  <c r="K40" i="4"/>
  <c r="H40" i="4"/>
  <c r="E40" i="4"/>
  <c r="R39" i="4"/>
  <c r="Q39" i="4"/>
  <c r="M39" i="4"/>
  <c r="S39" i="4" s="1"/>
  <c r="L39" i="4"/>
  <c r="K39" i="4"/>
  <c r="H39" i="4"/>
  <c r="E39" i="4"/>
  <c r="Q38" i="4"/>
  <c r="M38" i="4"/>
  <c r="S38" i="4" s="1"/>
  <c r="L38" i="4"/>
  <c r="R38" i="4" s="1"/>
  <c r="K38" i="4"/>
  <c r="H38" i="4"/>
  <c r="E38" i="4"/>
  <c r="Q37" i="4"/>
  <c r="M37" i="4"/>
  <c r="S37" i="4" s="1"/>
  <c r="L37" i="4"/>
  <c r="R37" i="4" s="1"/>
  <c r="K37" i="4"/>
  <c r="H37" i="4"/>
  <c r="E37" i="4"/>
  <c r="Q36" i="4"/>
  <c r="M36" i="4"/>
  <c r="S36" i="4" s="1"/>
  <c r="L36" i="4"/>
  <c r="R36" i="4" s="1"/>
  <c r="K36" i="4"/>
  <c r="H36" i="4"/>
  <c r="E36" i="4"/>
  <c r="R35" i="4"/>
  <c r="Q35" i="4"/>
  <c r="M35" i="4"/>
  <c r="S35" i="4" s="1"/>
  <c r="L35" i="4"/>
  <c r="K35" i="4"/>
  <c r="H35" i="4"/>
  <c r="E35" i="4"/>
  <c r="Q34" i="4"/>
  <c r="M34" i="4"/>
  <c r="S34" i="4" s="1"/>
  <c r="C19" i="1" s="1"/>
  <c r="E19" i="1" s="1"/>
  <c r="L34" i="4"/>
  <c r="R34" i="4" s="1"/>
  <c r="T34" i="4" s="1"/>
  <c r="K34" i="4"/>
  <c r="H34" i="4"/>
  <c r="E34" i="4"/>
  <c r="S33" i="4"/>
  <c r="Q33" i="4"/>
  <c r="M33" i="4"/>
  <c r="L33" i="4"/>
  <c r="R33" i="4" s="1"/>
  <c r="K33" i="4"/>
  <c r="H33" i="4"/>
  <c r="E33" i="4"/>
  <c r="Q32" i="4"/>
  <c r="M32" i="4"/>
  <c r="L32" i="4"/>
  <c r="K32" i="4"/>
  <c r="H32" i="4"/>
  <c r="E32" i="4"/>
  <c r="Q31" i="4"/>
  <c r="M31" i="4"/>
  <c r="S31" i="4" s="1"/>
  <c r="L31" i="4"/>
  <c r="R31" i="4" s="1"/>
  <c r="K31" i="4"/>
  <c r="H31" i="4"/>
  <c r="E31" i="4"/>
  <c r="Q30" i="4"/>
  <c r="M30" i="4"/>
  <c r="S30" i="4" s="1"/>
  <c r="C16" i="1" s="1"/>
  <c r="E16" i="1" s="1"/>
  <c r="L30" i="4"/>
  <c r="R30" i="4" s="1"/>
  <c r="T30" i="4" s="1"/>
  <c r="K30" i="4"/>
  <c r="H30" i="4"/>
  <c r="E30" i="4"/>
  <c r="S29" i="4"/>
  <c r="Q29" i="4"/>
  <c r="M29" i="4"/>
  <c r="L29" i="4"/>
  <c r="R29" i="4" s="1"/>
  <c r="K29" i="4"/>
  <c r="H29" i="4"/>
  <c r="E29" i="4"/>
  <c r="Q28" i="4"/>
  <c r="M28" i="4"/>
  <c r="S28" i="4" s="1"/>
  <c r="C15" i="1" s="1"/>
  <c r="E15" i="1" s="1"/>
  <c r="L28" i="4"/>
  <c r="R28" i="4" s="1"/>
  <c r="T28" i="4" s="1"/>
  <c r="K28" i="4"/>
  <c r="H28" i="4"/>
  <c r="E28" i="4"/>
  <c r="S27" i="4"/>
  <c r="R27" i="4"/>
  <c r="Q27" i="4"/>
  <c r="M27" i="4"/>
  <c r="L27" i="4"/>
  <c r="K27" i="4"/>
  <c r="H27" i="4"/>
  <c r="E27" i="4"/>
  <c r="Q26" i="4"/>
  <c r="M26" i="4"/>
  <c r="S26" i="4" s="1"/>
  <c r="L26" i="4"/>
  <c r="R26" i="4" s="1"/>
  <c r="K26" i="4"/>
  <c r="H26" i="4"/>
  <c r="E26" i="4"/>
  <c r="Q25" i="4"/>
  <c r="M25" i="4"/>
  <c r="S25" i="4" s="1"/>
  <c r="L25" i="4"/>
  <c r="R25" i="4" s="1"/>
  <c r="K25" i="4"/>
  <c r="H25" i="4"/>
  <c r="E25" i="4"/>
  <c r="Q24" i="4"/>
  <c r="M24" i="4"/>
  <c r="S24" i="4" s="1"/>
  <c r="L24" i="4"/>
  <c r="R24" i="4" s="1"/>
  <c r="K24" i="4"/>
  <c r="H24" i="4"/>
  <c r="E24" i="4"/>
  <c r="Q23" i="4"/>
  <c r="M23" i="4"/>
  <c r="S23" i="4" s="1"/>
  <c r="L23" i="4"/>
  <c r="R23" i="4" s="1"/>
  <c r="K23" i="4"/>
  <c r="H23" i="4"/>
  <c r="E23" i="4"/>
  <c r="Q22" i="4"/>
  <c r="M22" i="4"/>
  <c r="S22" i="4" s="1"/>
  <c r="L22" i="4"/>
  <c r="R22" i="4" s="1"/>
  <c r="T22" i="4" s="1"/>
  <c r="K22" i="4"/>
  <c r="H22" i="4"/>
  <c r="E22" i="4"/>
  <c r="S21" i="4"/>
  <c r="R21" i="4"/>
  <c r="Q21" i="4"/>
  <c r="M21" i="4"/>
  <c r="L21" i="4"/>
  <c r="K21" i="4"/>
  <c r="H21" i="4"/>
  <c r="E21" i="4"/>
  <c r="Q20" i="4"/>
  <c r="M20" i="4"/>
  <c r="S20" i="4" s="1"/>
  <c r="C13" i="1" s="1"/>
  <c r="E13" i="1" s="1"/>
  <c r="L20" i="4"/>
  <c r="R20" i="4" s="1"/>
  <c r="K20" i="4"/>
  <c r="H20" i="4"/>
  <c r="E20" i="4"/>
  <c r="R19" i="4"/>
  <c r="Q19" i="4"/>
  <c r="M19" i="4"/>
  <c r="S19" i="4" s="1"/>
  <c r="C12" i="1" s="1"/>
  <c r="E12" i="1" s="1"/>
  <c r="L19" i="4"/>
  <c r="K19" i="4"/>
  <c r="H19" i="4"/>
  <c r="E19" i="4"/>
  <c r="Q18" i="4"/>
  <c r="M18" i="4"/>
  <c r="S18" i="4" s="1"/>
  <c r="L18" i="4"/>
  <c r="R18" i="4" s="1"/>
  <c r="K18" i="4"/>
  <c r="H18" i="4"/>
  <c r="E18" i="4"/>
  <c r="Q17" i="4"/>
  <c r="M17" i="4"/>
  <c r="S17" i="4" s="1"/>
  <c r="L17" i="4"/>
  <c r="R17" i="4" s="1"/>
  <c r="K17" i="4"/>
  <c r="H17" i="4"/>
  <c r="E17" i="4"/>
  <c r="Q16" i="4"/>
  <c r="M16" i="4"/>
  <c r="S16" i="4" s="1"/>
  <c r="C10" i="1" s="1"/>
  <c r="E10" i="1" s="1"/>
  <c r="L16" i="4"/>
  <c r="R16" i="4" s="1"/>
  <c r="T16" i="4" s="1"/>
  <c r="K16" i="4"/>
  <c r="H16" i="4"/>
  <c r="E16" i="4"/>
  <c r="Q15" i="4"/>
  <c r="M15" i="4"/>
  <c r="L15" i="4"/>
  <c r="R15" i="4" s="1"/>
  <c r="K15" i="4"/>
  <c r="H15" i="4"/>
  <c r="E15" i="4"/>
  <c r="Q14" i="4"/>
  <c r="M14" i="4"/>
  <c r="S14" i="4" s="1"/>
  <c r="L14" i="4"/>
  <c r="N14" i="4" s="1"/>
  <c r="K14" i="4"/>
  <c r="H14" i="4"/>
  <c r="E14" i="4"/>
  <c r="Q13" i="4"/>
  <c r="M13" i="4"/>
  <c r="S13" i="4" s="1"/>
  <c r="L13" i="4"/>
  <c r="R13" i="4" s="1"/>
  <c r="K13" i="4"/>
  <c r="H13" i="4"/>
  <c r="E13" i="4"/>
  <c r="Q12" i="4"/>
  <c r="M12" i="4"/>
  <c r="S12" i="4" s="1"/>
  <c r="L12" i="4"/>
  <c r="K12" i="4"/>
  <c r="H12" i="4"/>
  <c r="E12" i="4"/>
  <c r="Q11" i="4"/>
  <c r="M11" i="4"/>
  <c r="L11" i="4"/>
  <c r="R11" i="4" s="1"/>
  <c r="K11" i="4"/>
  <c r="H11" i="4"/>
  <c r="E11" i="4"/>
  <c r="Q10" i="4"/>
  <c r="M10" i="4"/>
  <c r="S10" i="4" s="1"/>
  <c r="L10" i="4"/>
  <c r="R10" i="4" s="1"/>
  <c r="K10" i="4"/>
  <c r="H10" i="4"/>
  <c r="E10" i="4"/>
  <c r="Q9" i="4"/>
  <c r="M9" i="4"/>
  <c r="L9" i="4"/>
  <c r="R9" i="4" s="1"/>
  <c r="K9" i="4"/>
  <c r="H9" i="4"/>
  <c r="E9" i="4"/>
  <c r="Q8" i="4"/>
  <c r="M8" i="4"/>
  <c r="S8" i="4" s="1"/>
  <c r="C7" i="1" s="1"/>
  <c r="E7" i="1" s="1"/>
  <c r="L8" i="4"/>
  <c r="R8" i="4" s="1"/>
  <c r="K8" i="4"/>
  <c r="H8" i="4"/>
  <c r="E8" i="4"/>
  <c r="Q7" i="4"/>
  <c r="M7" i="4"/>
  <c r="L7" i="4"/>
  <c r="K7" i="4"/>
  <c r="H7" i="4"/>
  <c r="E7" i="4"/>
  <c r="N28" i="4" l="1"/>
  <c r="T38" i="4"/>
  <c r="T44" i="4"/>
  <c r="Q45" i="4"/>
  <c r="N10" i="4"/>
  <c r="N20" i="4"/>
  <c r="N42" i="4"/>
  <c r="N34" i="4"/>
  <c r="E45" i="4"/>
  <c r="K45" i="4"/>
  <c r="T20" i="4"/>
  <c r="T24" i="4"/>
  <c r="T36" i="4"/>
  <c r="T42" i="4"/>
  <c r="R32" i="4"/>
  <c r="N9" i="4"/>
  <c r="N18" i="4"/>
  <c r="N26" i="4"/>
  <c r="S32" i="4"/>
  <c r="T32" i="4" s="1"/>
  <c r="N40" i="4"/>
  <c r="N11" i="4"/>
  <c r="N16" i="4"/>
  <c r="N24" i="4"/>
  <c r="N38" i="4"/>
  <c r="N8" i="4"/>
  <c r="N12" i="4"/>
  <c r="N13" i="4"/>
  <c r="N15" i="4"/>
  <c r="T18" i="4"/>
  <c r="N22" i="4"/>
  <c r="T26" i="4"/>
  <c r="N30" i="4"/>
  <c r="N36" i="4"/>
  <c r="T40" i="4"/>
  <c r="N44" i="4"/>
  <c r="N32" i="4"/>
  <c r="C9" i="1"/>
  <c r="E9" i="1" s="1"/>
  <c r="T13" i="4"/>
  <c r="T10" i="4"/>
  <c r="T8" i="4"/>
  <c r="S11" i="4"/>
  <c r="T11" i="4" s="1"/>
  <c r="R14" i="4"/>
  <c r="T14" i="4" s="1"/>
  <c r="L45" i="4"/>
  <c r="R7" i="4"/>
  <c r="S9" i="4"/>
  <c r="R12" i="4"/>
  <c r="T12" i="4" s="1"/>
  <c r="M45" i="4"/>
  <c r="S7" i="4"/>
  <c r="S15" i="4"/>
  <c r="T15" i="4" s="1"/>
  <c r="C11" i="1"/>
  <c r="E11" i="1" s="1"/>
  <c r="T17" i="4"/>
  <c r="T19" i="4"/>
  <c r="T21" i="4"/>
  <c r="T23" i="4"/>
  <c r="T25" i="4"/>
  <c r="T27" i="4"/>
  <c r="T29" i="4"/>
  <c r="C17" i="1"/>
  <c r="E17" i="1" s="1"/>
  <c r="T31" i="4"/>
  <c r="T33" i="4"/>
  <c r="T35" i="4"/>
  <c r="T37" i="4"/>
  <c r="T39" i="4"/>
  <c r="T41" i="4"/>
  <c r="T43" i="4"/>
  <c r="H45" i="4"/>
  <c r="C14" i="1"/>
  <c r="E14" i="1" s="1"/>
  <c r="N7" i="4"/>
  <c r="N17" i="4"/>
  <c r="N19" i="4"/>
  <c r="N21" i="4"/>
  <c r="N23" i="4"/>
  <c r="N25" i="4"/>
  <c r="N27" i="4"/>
  <c r="N29" i="4"/>
  <c r="N31" i="4"/>
  <c r="N33" i="4"/>
  <c r="N35" i="4"/>
  <c r="N37" i="4"/>
  <c r="N39" i="4"/>
  <c r="N41" i="4"/>
  <c r="N43" i="4"/>
  <c r="N45" i="4" l="1"/>
  <c r="C18" i="1"/>
  <c r="E18" i="1" s="1"/>
  <c r="T9" i="4"/>
  <c r="C8" i="1"/>
  <c r="T7" i="4"/>
  <c r="S45" i="4"/>
  <c r="R45" i="4"/>
  <c r="T45" i="4" l="1"/>
  <c r="E8" i="1"/>
  <c r="C22" i="1"/>
  <c r="E22" i="1" s="1"/>
</calcChain>
</file>

<file path=xl/sharedStrings.xml><?xml version="1.0" encoding="utf-8"?>
<sst xmlns="http://schemas.openxmlformats.org/spreadsheetml/2006/main" count="131" uniqueCount="61">
  <si>
    <t>STATE LEVEL BANKERS' COMMITTEE BIHAR, PATNA</t>
  </si>
  <si>
    <t>(CONVENOR- STATE BANK OF INDIA)</t>
  </si>
  <si>
    <t>DISTRICTWISE PERFORMANCE UNDER  ANNUAL CREDIT PLAN AS ON : 31.03.2015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</si>
  <si>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</si>
  <si>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</si>
  <si>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</si>
  <si>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</si>
  <si>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</si>
  <si>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</si>
  <si>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</si>
  <si>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</si>
  <si>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</si>
  <si>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</si>
  <si>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</si>
  <si>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</si>
  <si>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</si>
  <si>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</si>
  <si>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</si>
  <si>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</si>
  <si>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</si>
  <si>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</si>
  <si>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</si>
  <si>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</si>
  <si>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</si>
  <si>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</si>
  <si>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</si>
  <si>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</si>
  <si>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</si>
  <si>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</si>
  <si>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</si>
  <si>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</si>
  <si>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</si>
  <si>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</si>
  <si>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</si>
  <si>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</si>
  <si>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</si>
  <si>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</si>
  <si>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</si>
  <si>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</si>
  <si>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</si>
  <si>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</si>
  <si>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</si>
  <si>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</si>
  <si>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</si>
  <si>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</si>
  <si>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</si>
  <si>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</si>
  <si>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</si>
  <si>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</si>
  <si>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</si>
  <si>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</si>
  <si>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</si>
  <si>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</si>
  <si>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</si>
  <si>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 xml:space="preserve">IMPLEMENTATION OF FINANCIAL INCLUSION PLANS IN LWE AFFECTED DISTRICTS </t>
  </si>
  <si>
    <t>SL. NO.</t>
  </si>
  <si>
    <t>District</t>
  </si>
  <si>
    <t>Disbursement under ACP during the  IV quarter of2014-15 (Rs.in Lakh)</t>
  </si>
  <si>
    <t>Disbursement under ACP during the  IV quarter of 2013-14 (Rs.in Lakh)</t>
  </si>
  <si>
    <t>%Growth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</si>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</sst>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right"/>
    </xf>
    <xf numFmtId="10" fontId="0" fillId="3" borderId="1" xfId="0" applyNumberFormat="1" applyFill="1" applyBorder="1" applyAlignment="1">
      <alignment horizontal="right"/>
    </xf>
    <xf numFmtId="2" fontId="0" fillId="3" borderId="0" xfId="0" applyNumberFormat="1" applyFill="1"/>
    <xf numFmtId="0" fontId="0" fillId="0" borderId="5" xfId="0" applyBorder="1"/>
    <xf numFmtId="0" fontId="0" fillId="0" borderId="0" xfId="0"/>
    <xf numFmtId="0" fontId="0" fillId="0" borderId="6" xfId="0" applyBorder="1"/>
    <xf numFmtId="0" fontId="1" fillId="3" borderId="0" xfId="0" applyFont="1" applyFill="1"/>
    <xf numFmtId="0" fontId="0" fillId="3" borderId="1" xfId="0" applyFill="1" applyBorder="1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0" fontId="0" fillId="2" borderId="1" xfId="0" applyFill="1" applyBorder="1"/>
    <xf numFmtId="1" fontId="0" fillId="3" borderId="1" xfId="0" applyNumberFormat="1" applyFill="1" applyBorder="1"/>
    <xf numFmtId="10" fontId="0" fillId="2" borderId="1" xfId="0" applyNumberFormat="1" applyFill="1" applyBorder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/>
    <xf numFmtId="164" fontId="4" fillId="0" borderId="1" xfId="0" applyNumberFormat="1" applyFont="1" applyBorder="1"/>
    <xf numFmtId="164" fontId="4" fillId="3" borderId="1" xfId="0" applyNumberFormat="1" applyFont="1" applyFill="1" applyBorder="1" applyAlignment="1">
      <alignment vertical="center" wrapText="1"/>
    </xf>
    <xf numFmtId="10" fontId="4" fillId="3" borderId="1" xfId="0" applyNumberFormat="1" applyFont="1" applyFill="1" applyBorder="1" applyAlignment="1">
      <alignment vertical="center" wrapText="1"/>
    </xf>
    <xf numFmtId="1" fontId="4" fillId="3" borderId="1" xfId="0" applyNumberFormat="1" applyFont="1" applyFill="1" applyBorder="1"/>
    <xf numFmtId="0" fontId="4" fillId="3" borderId="1" xfId="0" applyFont="1" applyFill="1" applyBorder="1"/>
    <xf numFmtId="0" fontId="4" fillId="3" borderId="0" xfId="0" applyFont="1" applyFill="1"/>
    <xf numFmtId="2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topLeftCell="A16" workbookViewId="0">
      <selection activeCell="W7" sqref="W7"/>
    </sheetView>
  </sheetViews>
  <sheetFormatPr defaultRowHeight="15.75" x14ac:dyDescent="0.25"/>
  <cols>
    <col min="1" max="1" width="5.5703125" style="22" customWidth="1"/>
    <col min="2" max="2" width="16.140625" style="22" customWidth="1"/>
    <col min="3" max="3" width="9" style="37" bestFit="1" customWidth="1"/>
    <col min="4" max="5" width="9" style="22" bestFit="1" customWidth="1"/>
    <col min="6" max="6" width="8.5703125" style="22" bestFit="1" customWidth="1"/>
    <col min="7" max="7" width="7.85546875" style="22" bestFit="1" customWidth="1"/>
    <col min="8" max="8" width="9" style="22" bestFit="1" customWidth="1"/>
    <col min="9" max="9" width="8.5703125" style="22" bestFit="1" customWidth="1"/>
    <col min="10" max="10" width="7.85546875" style="22" bestFit="1" customWidth="1"/>
    <col min="11" max="12" width="9" style="22" bestFit="1" customWidth="1"/>
    <col min="13" max="13" width="9" style="38" bestFit="1" customWidth="1"/>
    <col min="14" max="14" width="9" style="22" bestFit="1" customWidth="1"/>
    <col min="15" max="15" width="9" style="39" bestFit="1" customWidth="1"/>
    <col min="16" max="17" width="9" style="22" bestFit="1" customWidth="1"/>
    <col min="18" max="19" width="9" style="39" bestFit="1" customWidth="1"/>
    <col min="20" max="20" width="9" style="22" bestFit="1" customWidth="1"/>
    <col min="21" max="21" width="16.140625" style="22" customWidth="1"/>
    <col min="22" max="22" width="13" style="22" customWidth="1"/>
    <col min="23" max="16384" width="9.140625" style="22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12.75" customHeight="1" x14ac:dyDescent="0.25">
      <c r="A5" s="44" t="s">
        <v>3</v>
      </c>
      <c r="B5" s="44" t="s">
        <v>4</v>
      </c>
      <c r="C5" s="43" t="s">
        <v>5</v>
      </c>
      <c r="D5" s="43"/>
      <c r="E5" s="43"/>
      <c r="F5" s="43" t="s">
        <v>6</v>
      </c>
      <c r="G5" s="43"/>
      <c r="H5" s="43"/>
      <c r="I5" s="43" t="s">
        <v>7</v>
      </c>
      <c r="J5" s="43"/>
      <c r="K5" s="43"/>
      <c r="L5" s="43" t="s">
        <v>8</v>
      </c>
      <c r="M5" s="43"/>
      <c r="N5" s="43"/>
      <c r="O5" s="43" t="s">
        <v>9</v>
      </c>
      <c r="P5" s="43"/>
      <c r="Q5" s="43"/>
      <c r="R5" s="43" t="s">
        <v>10</v>
      </c>
      <c r="S5" s="43"/>
      <c r="T5" s="43"/>
      <c r="U5" s="23" t="s">
        <v>11</v>
      </c>
    </row>
    <row r="6" spans="1:21" ht="22.5" customHeight="1" x14ac:dyDescent="0.25">
      <c r="A6" s="44"/>
      <c r="B6" s="44"/>
      <c r="C6" s="24" t="s">
        <v>12</v>
      </c>
      <c r="D6" s="24" t="s">
        <v>13</v>
      </c>
      <c r="E6" s="24" t="s">
        <v>14</v>
      </c>
      <c r="F6" s="24" t="s">
        <v>12</v>
      </c>
      <c r="G6" s="24" t="s">
        <v>13</v>
      </c>
      <c r="H6" s="24" t="s">
        <v>14</v>
      </c>
      <c r="I6" s="24" t="s">
        <v>12</v>
      </c>
      <c r="J6" s="24" t="s">
        <v>13</v>
      </c>
      <c r="K6" s="24" t="s">
        <v>14</v>
      </c>
      <c r="L6" s="24" t="s">
        <v>12</v>
      </c>
      <c r="M6" s="24" t="s">
        <v>13</v>
      </c>
      <c r="N6" s="24" t="s">
        <v>14</v>
      </c>
      <c r="O6" s="25" t="s">
        <v>12</v>
      </c>
      <c r="P6" s="24" t="s">
        <v>13</v>
      </c>
      <c r="Q6" s="24" t="s">
        <v>14</v>
      </c>
      <c r="R6" s="25" t="s">
        <v>12</v>
      </c>
      <c r="S6" s="25" t="s">
        <v>13</v>
      </c>
      <c r="T6" s="24" t="s">
        <v>14</v>
      </c>
      <c r="U6" s="26"/>
    </row>
    <row r="7" spans="1:21" x14ac:dyDescent="0.25">
      <c r="A7" s="27">
        <v>1</v>
      </c>
      <c r="B7" s="27" t="s">
        <v>15</v>
      </c>
      <c r="C7" s="28">
        <v>94643.66</v>
      </c>
      <c r="D7" s="28">
        <v>87709</v>
      </c>
      <c r="E7" s="29">
        <f>D7/C7</f>
        <v>0.9267287423161783</v>
      </c>
      <c r="F7" s="28">
        <v>15327.71</v>
      </c>
      <c r="G7" s="28">
        <v>14129</v>
      </c>
      <c r="H7" s="29">
        <f>G7/F7</f>
        <v>0.92179457988179581</v>
      </c>
      <c r="I7" s="28">
        <v>10001.629999999999</v>
      </c>
      <c r="J7" s="28">
        <v>7897</v>
      </c>
      <c r="K7" s="29">
        <f>J7/I7</f>
        <v>0.78957129987811991</v>
      </c>
      <c r="L7" s="28">
        <f>SUM(I7+F7+C7)</f>
        <v>119973</v>
      </c>
      <c r="M7" s="28">
        <f>SUM(J7+G7+D7)</f>
        <v>109735</v>
      </c>
      <c r="N7" s="29">
        <f>M7/L7</f>
        <v>0.91466413276320502</v>
      </c>
      <c r="O7" s="30">
        <v>30868.75</v>
      </c>
      <c r="P7" s="26">
        <v>27843</v>
      </c>
      <c r="Q7" s="29">
        <f>P7/O7</f>
        <v>0.90198015792670583</v>
      </c>
      <c r="R7" s="30">
        <f>SUM(O7+L7)</f>
        <v>150841.75</v>
      </c>
      <c r="S7" s="30">
        <f>SUM(P7+M7)</f>
        <v>137578</v>
      </c>
      <c r="T7" s="29">
        <f>S7/R7</f>
        <v>0.91206844258966768</v>
      </c>
      <c r="U7" s="26" t="s">
        <v>15</v>
      </c>
    </row>
    <row r="8" spans="1:21" x14ac:dyDescent="0.25">
      <c r="A8" s="31">
        <v>2</v>
      </c>
      <c r="B8" s="31" t="s">
        <v>16</v>
      </c>
      <c r="C8" s="28">
        <v>26545.78</v>
      </c>
      <c r="D8" s="28">
        <v>23512</v>
      </c>
      <c r="E8" s="29">
        <f t="shared" ref="E8:E45" si="0">D8/C8</f>
        <v>0.88571516828663543</v>
      </c>
      <c r="F8" s="28">
        <v>3313.46</v>
      </c>
      <c r="G8" s="28">
        <v>3075</v>
      </c>
      <c r="H8" s="29">
        <f t="shared" ref="H8:H45" si="1">G8/F8</f>
        <v>0.92803293234262674</v>
      </c>
      <c r="I8" s="28">
        <v>4555.71</v>
      </c>
      <c r="J8" s="28">
        <v>3952</v>
      </c>
      <c r="K8" s="29">
        <f t="shared" ref="K8:K45" si="2">J8/I8</f>
        <v>0.86748278533971657</v>
      </c>
      <c r="L8" s="28">
        <f t="shared" ref="L8:L44" si="3">SUM(I8+F8+C8)</f>
        <v>34414.949999999997</v>
      </c>
      <c r="M8" s="28">
        <f t="shared" ref="M8:M44" si="4">SUM(J8+G8+D8)</f>
        <v>30539</v>
      </c>
      <c r="N8" s="29">
        <f t="shared" ref="N8:N45" si="5">M8/L8</f>
        <v>0.88737598049684807</v>
      </c>
      <c r="O8" s="30">
        <v>10068.6</v>
      </c>
      <c r="P8" s="26">
        <v>8225</v>
      </c>
      <c r="Q8" s="29">
        <f t="shared" ref="Q8:Q45" si="6">P8/O8</f>
        <v>0.81689609280336883</v>
      </c>
      <c r="R8" s="30">
        <f t="shared" ref="R8:R44" si="7">SUM(O8+L8)</f>
        <v>44483.549999999996</v>
      </c>
      <c r="S8" s="30">
        <f t="shared" ref="S8:S44" si="8">SUM(P8+M8)</f>
        <v>38764</v>
      </c>
      <c r="T8" s="29">
        <f t="shared" ref="T8:T45" si="9">S8/R8</f>
        <v>0.87142325646222041</v>
      </c>
      <c r="U8" s="26" t="s">
        <v>16</v>
      </c>
    </row>
    <row r="9" spans="1:21" x14ac:dyDescent="0.25">
      <c r="A9" s="31">
        <v>3</v>
      </c>
      <c r="B9" s="31" t="s">
        <v>17</v>
      </c>
      <c r="C9" s="28">
        <v>110269.92</v>
      </c>
      <c r="D9" s="28">
        <v>92317</v>
      </c>
      <c r="E9" s="29">
        <f t="shared" si="0"/>
        <v>0.83719113970518888</v>
      </c>
      <c r="F9" s="28">
        <v>14655.35</v>
      </c>
      <c r="G9" s="28">
        <v>12921</v>
      </c>
      <c r="H9" s="29">
        <f t="shared" si="1"/>
        <v>0.88165755167907967</v>
      </c>
      <c r="I9" s="28">
        <v>19600.21</v>
      </c>
      <c r="J9" s="28">
        <v>17275</v>
      </c>
      <c r="K9" s="29">
        <f t="shared" si="2"/>
        <v>0.88136810779068187</v>
      </c>
      <c r="L9" s="28">
        <f t="shared" si="3"/>
        <v>144525.47999999998</v>
      </c>
      <c r="M9" s="28">
        <f t="shared" si="4"/>
        <v>122513</v>
      </c>
      <c r="N9" s="29">
        <f t="shared" si="5"/>
        <v>0.84769135518525884</v>
      </c>
      <c r="O9" s="30">
        <v>38157.230000000003</v>
      </c>
      <c r="P9" s="26">
        <v>33479</v>
      </c>
      <c r="Q9" s="29">
        <f t="shared" si="6"/>
        <v>0.87739597449814877</v>
      </c>
      <c r="R9" s="30">
        <f t="shared" si="7"/>
        <v>182682.71</v>
      </c>
      <c r="S9" s="30">
        <f t="shared" si="8"/>
        <v>155992</v>
      </c>
      <c r="T9" s="29">
        <f t="shared" si="9"/>
        <v>0.85389580655990927</v>
      </c>
      <c r="U9" s="26" t="s">
        <v>17</v>
      </c>
    </row>
    <row r="10" spans="1:21" x14ac:dyDescent="0.25">
      <c r="A10" s="27">
        <v>4</v>
      </c>
      <c r="B10" s="31" t="s">
        <v>18</v>
      </c>
      <c r="C10" s="28">
        <v>55422.19</v>
      </c>
      <c r="D10" s="28">
        <v>53866</v>
      </c>
      <c r="E10" s="29">
        <f t="shared" si="0"/>
        <v>0.97192117453316074</v>
      </c>
      <c r="F10" s="28">
        <v>14041.95</v>
      </c>
      <c r="G10" s="28">
        <v>11793</v>
      </c>
      <c r="H10" s="29">
        <f t="shared" si="1"/>
        <v>0.83984062042665009</v>
      </c>
      <c r="I10" s="28">
        <v>13536.86</v>
      </c>
      <c r="J10" s="28">
        <v>11198</v>
      </c>
      <c r="K10" s="29">
        <f t="shared" si="2"/>
        <v>0.8272228567038441</v>
      </c>
      <c r="L10" s="28">
        <f t="shared" si="3"/>
        <v>83001</v>
      </c>
      <c r="M10" s="28">
        <f>SUM(J10+G10+D10)</f>
        <v>76857</v>
      </c>
      <c r="N10" s="29">
        <f t="shared" si="5"/>
        <v>0.92597679546029565</v>
      </c>
      <c r="O10" s="30">
        <v>24385.01</v>
      </c>
      <c r="P10" s="26">
        <v>18258</v>
      </c>
      <c r="Q10" s="29">
        <f t="shared" si="6"/>
        <v>0.74873867183158838</v>
      </c>
      <c r="R10" s="30">
        <f t="shared" si="7"/>
        <v>107386.01</v>
      </c>
      <c r="S10" s="30">
        <f t="shared" si="8"/>
        <v>95115</v>
      </c>
      <c r="T10" s="29">
        <f t="shared" si="9"/>
        <v>0.88572990094333526</v>
      </c>
      <c r="U10" s="26" t="s">
        <v>18</v>
      </c>
    </row>
    <row r="11" spans="1:21" x14ac:dyDescent="0.25">
      <c r="A11" s="31">
        <v>5</v>
      </c>
      <c r="B11" s="31" t="s">
        <v>19</v>
      </c>
      <c r="C11" s="28">
        <v>128272</v>
      </c>
      <c r="D11" s="28">
        <v>125362</v>
      </c>
      <c r="E11" s="29">
        <f t="shared" si="0"/>
        <v>0.97731383310465259</v>
      </c>
      <c r="F11" s="28">
        <v>49531.06</v>
      </c>
      <c r="G11" s="28">
        <v>51432</v>
      </c>
      <c r="H11" s="29">
        <f t="shared" si="1"/>
        <v>1.0383787465885044</v>
      </c>
      <c r="I11" s="28">
        <v>38040.74</v>
      </c>
      <c r="J11" s="28">
        <v>20493</v>
      </c>
      <c r="K11" s="29">
        <f t="shared" si="2"/>
        <v>0.53871191780180938</v>
      </c>
      <c r="L11" s="28">
        <f t="shared" si="3"/>
        <v>215843.8</v>
      </c>
      <c r="M11" s="28">
        <f t="shared" si="4"/>
        <v>197287</v>
      </c>
      <c r="N11" s="29">
        <f t="shared" si="5"/>
        <v>0.91402671746883635</v>
      </c>
      <c r="O11" s="30">
        <v>51861.21</v>
      </c>
      <c r="P11" s="26">
        <v>31675</v>
      </c>
      <c r="Q11" s="29">
        <f t="shared" si="6"/>
        <v>0.61076477004682306</v>
      </c>
      <c r="R11" s="30">
        <f t="shared" si="7"/>
        <v>267705.01</v>
      </c>
      <c r="S11" s="30">
        <f t="shared" si="8"/>
        <v>228962</v>
      </c>
      <c r="T11" s="29">
        <f t="shared" si="9"/>
        <v>0.85527723220420859</v>
      </c>
      <c r="U11" s="26" t="s">
        <v>19</v>
      </c>
    </row>
    <row r="12" spans="1:21" x14ac:dyDescent="0.25">
      <c r="A12" s="31">
        <v>6</v>
      </c>
      <c r="B12" s="31" t="s">
        <v>20</v>
      </c>
      <c r="C12" s="28">
        <v>90074.64</v>
      </c>
      <c r="D12" s="28">
        <v>95913</v>
      </c>
      <c r="E12" s="29">
        <f t="shared" si="0"/>
        <v>1.064816911841113</v>
      </c>
      <c r="F12" s="28">
        <v>43761.279999999999</v>
      </c>
      <c r="G12" s="28">
        <v>37666</v>
      </c>
      <c r="H12" s="29">
        <f t="shared" si="1"/>
        <v>0.86071522588004745</v>
      </c>
      <c r="I12" s="28">
        <v>19562.810000000001</v>
      </c>
      <c r="J12" s="28">
        <v>17199</v>
      </c>
      <c r="K12" s="29">
        <f t="shared" si="2"/>
        <v>0.87916817675988257</v>
      </c>
      <c r="L12" s="28">
        <f t="shared" si="3"/>
        <v>153398.72999999998</v>
      </c>
      <c r="M12" s="28">
        <f t="shared" si="4"/>
        <v>150778</v>
      </c>
      <c r="N12" s="29">
        <f t="shared" si="5"/>
        <v>0.98291556911846678</v>
      </c>
      <c r="O12" s="30">
        <v>57108.55</v>
      </c>
      <c r="P12" s="26">
        <v>34743</v>
      </c>
      <c r="Q12" s="29">
        <f t="shared" si="6"/>
        <v>0.60836774878717803</v>
      </c>
      <c r="R12" s="30">
        <f t="shared" si="7"/>
        <v>210507.27999999997</v>
      </c>
      <c r="S12" s="30">
        <f t="shared" si="8"/>
        <v>185521</v>
      </c>
      <c r="T12" s="29">
        <f t="shared" si="9"/>
        <v>0.88130443754724319</v>
      </c>
      <c r="U12" s="26" t="s">
        <v>20</v>
      </c>
    </row>
    <row r="13" spans="1:21" x14ac:dyDescent="0.25">
      <c r="A13" s="27">
        <v>7</v>
      </c>
      <c r="B13" s="31" t="s">
        <v>21</v>
      </c>
      <c r="C13" s="28">
        <v>144397</v>
      </c>
      <c r="D13" s="28">
        <v>132711</v>
      </c>
      <c r="E13" s="29">
        <f t="shared" si="0"/>
        <v>0.91907034079655392</v>
      </c>
      <c r="F13" s="28">
        <v>14600.27</v>
      </c>
      <c r="G13" s="28">
        <v>14238</v>
      </c>
      <c r="H13" s="29">
        <f t="shared" si="1"/>
        <v>0.97518744516368527</v>
      </c>
      <c r="I13" s="28">
        <v>13379.76</v>
      </c>
      <c r="J13" s="28">
        <v>10296</v>
      </c>
      <c r="K13" s="29">
        <f t="shared" si="2"/>
        <v>0.76952052951622452</v>
      </c>
      <c r="L13" s="28">
        <f t="shared" si="3"/>
        <v>172377.03</v>
      </c>
      <c r="M13" s="28">
        <f t="shared" si="4"/>
        <v>157245</v>
      </c>
      <c r="N13" s="29">
        <f t="shared" si="5"/>
        <v>0.91221550806392249</v>
      </c>
      <c r="O13" s="30">
        <v>47628.24</v>
      </c>
      <c r="P13" s="26">
        <v>31525</v>
      </c>
      <c r="Q13" s="29">
        <f t="shared" si="6"/>
        <v>0.66189722735923062</v>
      </c>
      <c r="R13" s="30">
        <f t="shared" si="7"/>
        <v>220005.27</v>
      </c>
      <c r="S13" s="30">
        <f t="shared" si="8"/>
        <v>188770</v>
      </c>
      <c r="T13" s="29">
        <f t="shared" si="9"/>
        <v>0.85802490094896366</v>
      </c>
      <c r="U13" s="26" t="s">
        <v>21</v>
      </c>
    </row>
    <row r="14" spans="1:21" x14ac:dyDescent="0.25">
      <c r="A14" s="31">
        <v>8</v>
      </c>
      <c r="B14" s="31" t="s">
        <v>22</v>
      </c>
      <c r="C14" s="28">
        <v>135595.60999999999</v>
      </c>
      <c r="D14" s="28">
        <v>122223</v>
      </c>
      <c r="E14" s="29">
        <f t="shared" si="0"/>
        <v>0.90137873932644286</v>
      </c>
      <c r="F14" s="28">
        <v>19928.86</v>
      </c>
      <c r="G14" s="28">
        <v>19027</v>
      </c>
      <c r="H14" s="29">
        <f t="shared" si="1"/>
        <v>0.95474603163452398</v>
      </c>
      <c r="I14" s="28">
        <v>13400.59</v>
      </c>
      <c r="J14" s="28">
        <v>10379</v>
      </c>
      <c r="K14" s="29">
        <f t="shared" si="2"/>
        <v>0.77451813688800264</v>
      </c>
      <c r="L14" s="28">
        <f t="shared" si="3"/>
        <v>168925.06</v>
      </c>
      <c r="M14" s="28">
        <f t="shared" si="4"/>
        <v>151629</v>
      </c>
      <c r="N14" s="29">
        <f t="shared" si="5"/>
        <v>0.89761104717085793</v>
      </c>
      <c r="O14" s="30">
        <v>26877.24</v>
      </c>
      <c r="P14" s="26">
        <v>21412</v>
      </c>
      <c r="Q14" s="29">
        <f t="shared" si="6"/>
        <v>0.79665918077897879</v>
      </c>
      <c r="R14" s="30">
        <f t="shared" si="7"/>
        <v>195802.3</v>
      </c>
      <c r="S14" s="30">
        <f t="shared" si="8"/>
        <v>173041</v>
      </c>
      <c r="T14" s="29">
        <f t="shared" si="9"/>
        <v>0.88375366377208031</v>
      </c>
      <c r="U14" s="26" t="s">
        <v>22</v>
      </c>
    </row>
    <row r="15" spans="1:21" x14ac:dyDescent="0.25">
      <c r="A15" s="31">
        <v>9</v>
      </c>
      <c r="B15" s="31" t="s">
        <v>23</v>
      </c>
      <c r="C15" s="28">
        <v>75105.08</v>
      </c>
      <c r="D15" s="28">
        <v>73720</v>
      </c>
      <c r="E15" s="29">
        <f t="shared" si="0"/>
        <v>0.98155810499103391</v>
      </c>
      <c r="F15" s="28">
        <v>22376.28</v>
      </c>
      <c r="G15" s="28">
        <v>24139</v>
      </c>
      <c r="H15" s="29">
        <f t="shared" si="1"/>
        <v>1.0787762755918322</v>
      </c>
      <c r="I15" s="28">
        <v>13142.73</v>
      </c>
      <c r="J15" s="28">
        <v>14507</v>
      </c>
      <c r="K15" s="29">
        <f t="shared" si="2"/>
        <v>1.1038041563662953</v>
      </c>
      <c r="L15" s="28">
        <f t="shared" si="3"/>
        <v>110624.09</v>
      </c>
      <c r="M15" s="28">
        <f t="shared" si="4"/>
        <v>112366</v>
      </c>
      <c r="N15" s="29">
        <f t="shared" si="5"/>
        <v>1.0157462086241795</v>
      </c>
      <c r="O15" s="30">
        <v>71558.539999999994</v>
      </c>
      <c r="P15" s="26">
        <v>108170</v>
      </c>
      <c r="Q15" s="29">
        <f t="shared" si="6"/>
        <v>1.5116294994280208</v>
      </c>
      <c r="R15" s="30">
        <f t="shared" si="7"/>
        <v>182182.63</v>
      </c>
      <c r="S15" s="30">
        <f t="shared" si="8"/>
        <v>220536</v>
      </c>
      <c r="T15" s="29">
        <f t="shared" si="9"/>
        <v>1.2105215519174357</v>
      </c>
      <c r="U15" s="26" t="s">
        <v>23</v>
      </c>
    </row>
    <row r="16" spans="1:21" x14ac:dyDescent="0.25">
      <c r="A16" s="27">
        <v>10</v>
      </c>
      <c r="B16" s="31" t="s">
        <v>24</v>
      </c>
      <c r="C16" s="28">
        <v>152551.76</v>
      </c>
      <c r="D16" s="28">
        <v>157722</v>
      </c>
      <c r="E16" s="29">
        <f t="shared" si="0"/>
        <v>1.0338917099350411</v>
      </c>
      <c r="F16" s="28">
        <v>29142.93</v>
      </c>
      <c r="G16" s="28">
        <v>30085</v>
      </c>
      <c r="H16" s="29">
        <f t="shared" si="1"/>
        <v>1.0323258505579227</v>
      </c>
      <c r="I16" s="28">
        <v>22000.74</v>
      </c>
      <c r="J16" s="28">
        <v>15354</v>
      </c>
      <c r="K16" s="29">
        <f t="shared" si="2"/>
        <v>0.69788561657471515</v>
      </c>
      <c r="L16" s="28">
        <f t="shared" si="3"/>
        <v>203695.43</v>
      </c>
      <c r="M16" s="28">
        <f t="shared" si="4"/>
        <v>203161</v>
      </c>
      <c r="N16" s="29">
        <f t="shared" si="5"/>
        <v>0.99737632798143783</v>
      </c>
      <c r="O16" s="30">
        <v>69708.210000000006</v>
      </c>
      <c r="P16" s="26">
        <v>67699</v>
      </c>
      <c r="Q16" s="29">
        <f t="shared" si="6"/>
        <v>0.97117685276956611</v>
      </c>
      <c r="R16" s="30">
        <f t="shared" si="7"/>
        <v>273403.64</v>
      </c>
      <c r="S16" s="30">
        <f t="shared" si="8"/>
        <v>270860</v>
      </c>
      <c r="T16" s="29">
        <f t="shared" si="9"/>
        <v>0.99069639306923629</v>
      </c>
      <c r="U16" s="26" t="s">
        <v>24</v>
      </c>
    </row>
    <row r="17" spans="1:21" x14ac:dyDescent="0.25">
      <c r="A17" s="31">
        <v>11</v>
      </c>
      <c r="B17" s="31" t="s">
        <v>25</v>
      </c>
      <c r="C17" s="28">
        <v>140286.74</v>
      </c>
      <c r="D17" s="28">
        <v>128706</v>
      </c>
      <c r="E17" s="29">
        <f t="shared" si="0"/>
        <v>0.91744950378061396</v>
      </c>
      <c r="F17" s="28">
        <v>44278.79</v>
      </c>
      <c r="G17" s="28">
        <v>37263</v>
      </c>
      <c r="H17" s="29">
        <f t="shared" si="1"/>
        <v>0.841554161710381</v>
      </c>
      <c r="I17" s="28">
        <v>19079.509999999998</v>
      </c>
      <c r="J17" s="28">
        <v>18938</v>
      </c>
      <c r="K17" s="29">
        <f t="shared" si="2"/>
        <v>0.9925831428584907</v>
      </c>
      <c r="L17" s="28">
        <f t="shared" si="3"/>
        <v>203645.03999999998</v>
      </c>
      <c r="M17" s="28">
        <f t="shared" si="4"/>
        <v>184907</v>
      </c>
      <c r="N17" s="29">
        <f t="shared" si="5"/>
        <v>0.90798675970698828</v>
      </c>
      <c r="O17" s="30">
        <v>78844.61</v>
      </c>
      <c r="P17" s="26">
        <v>49681</v>
      </c>
      <c r="Q17" s="29">
        <f t="shared" si="6"/>
        <v>0.63011282572137783</v>
      </c>
      <c r="R17" s="30">
        <f t="shared" si="7"/>
        <v>282489.64999999997</v>
      </c>
      <c r="S17" s="30">
        <f t="shared" si="8"/>
        <v>234588</v>
      </c>
      <c r="T17" s="29">
        <f t="shared" si="9"/>
        <v>0.83043042461909677</v>
      </c>
      <c r="U17" s="26" t="s">
        <v>25</v>
      </c>
    </row>
    <row r="18" spans="1:21" x14ac:dyDescent="0.25">
      <c r="A18" s="31">
        <v>12</v>
      </c>
      <c r="B18" s="31" t="s">
        <v>26</v>
      </c>
      <c r="C18" s="28">
        <v>127996.81</v>
      </c>
      <c r="D18" s="28">
        <v>124393</v>
      </c>
      <c r="E18" s="29">
        <f t="shared" si="0"/>
        <v>0.97184453268796311</v>
      </c>
      <c r="F18" s="28">
        <v>7214.82</v>
      </c>
      <c r="G18" s="28">
        <v>7899</v>
      </c>
      <c r="H18" s="29">
        <f t="shared" si="1"/>
        <v>1.0948298086438748</v>
      </c>
      <c r="I18" s="28">
        <v>15749.63</v>
      </c>
      <c r="J18" s="28">
        <v>7830</v>
      </c>
      <c r="K18" s="29">
        <f t="shared" si="2"/>
        <v>0.49715453632878998</v>
      </c>
      <c r="L18" s="28">
        <f t="shared" si="3"/>
        <v>150961.26</v>
      </c>
      <c r="M18" s="28">
        <f t="shared" si="4"/>
        <v>140122</v>
      </c>
      <c r="N18" s="29">
        <f t="shared" si="5"/>
        <v>0.92819840003985121</v>
      </c>
      <c r="O18" s="30">
        <v>39396.699999999997</v>
      </c>
      <c r="P18" s="26">
        <v>28347</v>
      </c>
      <c r="Q18" s="29">
        <f t="shared" si="6"/>
        <v>0.71952727005053729</v>
      </c>
      <c r="R18" s="30">
        <f t="shared" si="7"/>
        <v>190357.96000000002</v>
      </c>
      <c r="S18" s="30">
        <f t="shared" si="8"/>
        <v>168469</v>
      </c>
      <c r="T18" s="29">
        <f t="shared" si="9"/>
        <v>0.88501158554126125</v>
      </c>
      <c r="U18" s="26" t="s">
        <v>26</v>
      </c>
    </row>
    <row r="19" spans="1:21" x14ac:dyDescent="0.25">
      <c r="A19" s="27">
        <v>13</v>
      </c>
      <c r="B19" s="31" t="s">
        <v>27</v>
      </c>
      <c r="C19" s="28">
        <v>41906.15</v>
      </c>
      <c r="D19" s="28">
        <v>54718</v>
      </c>
      <c r="E19" s="29">
        <f t="shared" si="0"/>
        <v>1.3057272023318773</v>
      </c>
      <c r="F19" s="28">
        <v>7576.63</v>
      </c>
      <c r="G19" s="28">
        <v>5740</v>
      </c>
      <c r="H19" s="29">
        <f t="shared" si="1"/>
        <v>0.757592755618263</v>
      </c>
      <c r="I19" s="28">
        <v>8499.86</v>
      </c>
      <c r="J19" s="28">
        <v>6363</v>
      </c>
      <c r="K19" s="29">
        <f t="shared" si="2"/>
        <v>0.74860056518577944</v>
      </c>
      <c r="L19" s="28">
        <f t="shared" si="3"/>
        <v>57982.64</v>
      </c>
      <c r="M19" s="28">
        <f t="shared" si="4"/>
        <v>66821</v>
      </c>
      <c r="N19" s="29">
        <f t="shared" si="5"/>
        <v>1.1524311414588919</v>
      </c>
      <c r="O19" s="30">
        <v>21459.06</v>
      </c>
      <c r="P19" s="26">
        <v>18049</v>
      </c>
      <c r="Q19" s="29">
        <f t="shared" si="6"/>
        <v>0.84108996386607793</v>
      </c>
      <c r="R19" s="30">
        <f t="shared" si="7"/>
        <v>79441.7</v>
      </c>
      <c r="S19" s="30">
        <f t="shared" si="8"/>
        <v>84870</v>
      </c>
      <c r="T19" s="29">
        <f t="shared" si="9"/>
        <v>1.0683306122603118</v>
      </c>
      <c r="U19" s="26" t="s">
        <v>27</v>
      </c>
    </row>
    <row r="20" spans="1:21" x14ac:dyDescent="0.25">
      <c r="A20" s="31">
        <v>14</v>
      </c>
      <c r="B20" s="31" t="s">
        <v>28</v>
      </c>
      <c r="C20" s="28">
        <v>44021.78</v>
      </c>
      <c r="D20" s="28">
        <v>35973</v>
      </c>
      <c r="E20" s="29">
        <f t="shared" si="0"/>
        <v>0.8171636857937139</v>
      </c>
      <c r="F20" s="28">
        <v>7126.21</v>
      </c>
      <c r="G20" s="28">
        <v>5527</v>
      </c>
      <c r="H20" s="29">
        <f t="shared" si="1"/>
        <v>0.77558758442425912</v>
      </c>
      <c r="I20" s="28">
        <v>8273.73</v>
      </c>
      <c r="J20" s="28">
        <v>6812</v>
      </c>
      <c r="K20" s="29">
        <f t="shared" si="2"/>
        <v>0.82332877674277505</v>
      </c>
      <c r="L20" s="28">
        <f t="shared" si="3"/>
        <v>59421.72</v>
      </c>
      <c r="M20" s="28">
        <f t="shared" si="4"/>
        <v>48312</v>
      </c>
      <c r="N20" s="29">
        <f t="shared" si="5"/>
        <v>0.81303604136669216</v>
      </c>
      <c r="O20" s="30">
        <v>15140.5</v>
      </c>
      <c r="P20" s="26">
        <v>14423</v>
      </c>
      <c r="Q20" s="29">
        <f t="shared" si="6"/>
        <v>0.95261054786830024</v>
      </c>
      <c r="R20" s="30">
        <f t="shared" si="7"/>
        <v>74562.22</v>
      </c>
      <c r="S20" s="30">
        <f t="shared" si="8"/>
        <v>62735</v>
      </c>
      <c r="T20" s="29">
        <f t="shared" si="9"/>
        <v>0.84137784524119585</v>
      </c>
      <c r="U20" s="26" t="s">
        <v>28</v>
      </c>
    </row>
    <row r="21" spans="1:21" x14ac:dyDescent="0.25">
      <c r="A21" s="31">
        <v>15</v>
      </c>
      <c r="B21" s="31" t="s">
        <v>29</v>
      </c>
      <c r="C21" s="28">
        <v>129819.1</v>
      </c>
      <c r="D21" s="28">
        <v>120179</v>
      </c>
      <c r="E21" s="29">
        <f t="shared" si="0"/>
        <v>0.92574205182442337</v>
      </c>
      <c r="F21" s="28">
        <v>13900.5</v>
      </c>
      <c r="G21" s="28">
        <v>11471</v>
      </c>
      <c r="H21" s="29">
        <f t="shared" si="1"/>
        <v>0.82522211431243475</v>
      </c>
      <c r="I21" s="28">
        <v>7101.85</v>
      </c>
      <c r="J21" s="28">
        <v>5884</v>
      </c>
      <c r="K21" s="29">
        <f t="shared" si="2"/>
        <v>0.82851651330287179</v>
      </c>
      <c r="L21" s="28">
        <f t="shared" si="3"/>
        <v>150821.45000000001</v>
      </c>
      <c r="M21" s="28">
        <f t="shared" si="4"/>
        <v>137534</v>
      </c>
      <c r="N21" s="29">
        <f t="shared" si="5"/>
        <v>0.91189946788072906</v>
      </c>
      <c r="O21" s="30">
        <v>24454.89</v>
      </c>
      <c r="P21" s="26">
        <v>17692</v>
      </c>
      <c r="Q21" s="29">
        <f t="shared" si="6"/>
        <v>0.72345449110586879</v>
      </c>
      <c r="R21" s="30">
        <f t="shared" si="7"/>
        <v>175276.34000000003</v>
      </c>
      <c r="S21" s="30">
        <f t="shared" si="8"/>
        <v>155226</v>
      </c>
      <c r="T21" s="29">
        <f t="shared" si="9"/>
        <v>0.88560726450586524</v>
      </c>
      <c r="U21" s="26" t="s">
        <v>29</v>
      </c>
    </row>
    <row r="22" spans="1:21" x14ac:dyDescent="0.25">
      <c r="A22" s="27">
        <v>16</v>
      </c>
      <c r="B22" s="31" t="s">
        <v>30</v>
      </c>
      <c r="C22" s="28">
        <v>100212.93</v>
      </c>
      <c r="D22" s="28">
        <v>99951</v>
      </c>
      <c r="E22" s="29">
        <f t="shared" si="0"/>
        <v>0.9973862654250305</v>
      </c>
      <c r="F22" s="28">
        <v>12871.26</v>
      </c>
      <c r="G22" s="28">
        <v>13005</v>
      </c>
      <c r="H22" s="29">
        <f t="shared" si="1"/>
        <v>1.0103905911309383</v>
      </c>
      <c r="I22" s="28">
        <v>15506.63</v>
      </c>
      <c r="J22" s="28">
        <v>12021</v>
      </c>
      <c r="K22" s="29">
        <f t="shared" si="2"/>
        <v>0.77521679436473301</v>
      </c>
      <c r="L22" s="28">
        <f t="shared" si="3"/>
        <v>128590.81999999999</v>
      </c>
      <c r="M22" s="28">
        <f t="shared" si="4"/>
        <v>124977</v>
      </c>
      <c r="N22" s="29">
        <f t="shared" si="5"/>
        <v>0.97189674970577222</v>
      </c>
      <c r="O22" s="30">
        <v>69832.11</v>
      </c>
      <c r="P22" s="26">
        <v>49595</v>
      </c>
      <c r="Q22" s="29">
        <f t="shared" si="6"/>
        <v>0.71020337205907136</v>
      </c>
      <c r="R22" s="30">
        <f t="shared" si="7"/>
        <v>198422.93</v>
      </c>
      <c r="S22" s="30">
        <f t="shared" si="8"/>
        <v>174572</v>
      </c>
      <c r="T22" s="29">
        <f t="shared" si="9"/>
        <v>0.87979751130577499</v>
      </c>
      <c r="U22" s="26" t="s">
        <v>30</v>
      </c>
    </row>
    <row r="23" spans="1:21" x14ac:dyDescent="0.25">
      <c r="A23" s="31">
        <v>17</v>
      </c>
      <c r="B23" s="31" t="s">
        <v>31</v>
      </c>
      <c r="C23" s="28">
        <v>64910.76</v>
      </c>
      <c r="D23" s="28">
        <v>67219</v>
      </c>
      <c r="E23" s="29">
        <f t="shared" si="0"/>
        <v>1.035560206042881</v>
      </c>
      <c r="F23" s="28">
        <v>14013.9</v>
      </c>
      <c r="G23" s="28">
        <v>10436</v>
      </c>
      <c r="H23" s="29">
        <f t="shared" si="1"/>
        <v>0.74468920143571737</v>
      </c>
      <c r="I23" s="28">
        <v>8739.2099999999991</v>
      </c>
      <c r="J23" s="28">
        <v>6541</v>
      </c>
      <c r="K23" s="29">
        <f t="shared" si="2"/>
        <v>0.74846582242559689</v>
      </c>
      <c r="L23" s="28">
        <f t="shared" si="3"/>
        <v>87663.87</v>
      </c>
      <c r="M23" s="28">
        <f t="shared" si="4"/>
        <v>84196</v>
      </c>
      <c r="N23" s="29">
        <f t="shared" si="5"/>
        <v>0.96044128556040254</v>
      </c>
      <c r="O23" s="30">
        <v>21374.92</v>
      </c>
      <c r="P23" s="26">
        <v>16816</v>
      </c>
      <c r="Q23" s="29">
        <f t="shared" si="6"/>
        <v>0.78671639472802712</v>
      </c>
      <c r="R23" s="30">
        <f t="shared" si="7"/>
        <v>109038.79</v>
      </c>
      <c r="S23" s="30">
        <f t="shared" si="8"/>
        <v>101012</v>
      </c>
      <c r="T23" s="29">
        <f t="shared" si="9"/>
        <v>0.92638592192741687</v>
      </c>
      <c r="U23" s="26" t="s">
        <v>31</v>
      </c>
    </row>
    <row r="24" spans="1:21" x14ac:dyDescent="0.25">
      <c r="A24" s="31">
        <v>18</v>
      </c>
      <c r="B24" s="31" t="s">
        <v>32</v>
      </c>
      <c r="C24" s="28">
        <v>85191.25</v>
      </c>
      <c r="D24" s="28">
        <v>74793</v>
      </c>
      <c r="E24" s="29">
        <f t="shared" si="0"/>
        <v>0.87794227693571814</v>
      </c>
      <c r="F24" s="28">
        <v>13053.83</v>
      </c>
      <c r="G24" s="28">
        <v>12544</v>
      </c>
      <c r="H24" s="29">
        <f t="shared" si="1"/>
        <v>0.96094402945342483</v>
      </c>
      <c r="I24" s="28">
        <v>10067.629999999999</v>
      </c>
      <c r="J24" s="28">
        <v>9084</v>
      </c>
      <c r="K24" s="29">
        <f t="shared" si="2"/>
        <v>0.90229776024744657</v>
      </c>
      <c r="L24" s="28">
        <f t="shared" si="3"/>
        <v>108312.70999999999</v>
      </c>
      <c r="M24" s="28">
        <f t="shared" si="4"/>
        <v>96421</v>
      </c>
      <c r="N24" s="29">
        <f t="shared" si="5"/>
        <v>0.89020946849174032</v>
      </c>
      <c r="O24" s="30">
        <v>19341.43</v>
      </c>
      <c r="P24" s="26">
        <v>14923</v>
      </c>
      <c r="Q24" s="29">
        <f t="shared" si="6"/>
        <v>0.77155618793439784</v>
      </c>
      <c r="R24" s="30">
        <f t="shared" si="7"/>
        <v>127654.13999999998</v>
      </c>
      <c r="S24" s="30">
        <f t="shared" si="8"/>
        <v>111344</v>
      </c>
      <c r="T24" s="29">
        <f t="shared" si="9"/>
        <v>0.87223179757428948</v>
      </c>
      <c r="U24" s="26" t="s">
        <v>32</v>
      </c>
    </row>
    <row r="25" spans="1:21" x14ac:dyDescent="0.25">
      <c r="A25" s="27">
        <v>19</v>
      </c>
      <c r="B25" s="31" t="s">
        <v>33</v>
      </c>
      <c r="C25" s="28">
        <v>32500.19</v>
      </c>
      <c r="D25" s="28">
        <v>36698</v>
      </c>
      <c r="E25" s="29">
        <f t="shared" si="0"/>
        <v>1.1291626295107813</v>
      </c>
      <c r="F25" s="28">
        <v>7592.98</v>
      </c>
      <c r="G25" s="28">
        <v>5433</v>
      </c>
      <c r="H25" s="29">
        <f t="shared" si="1"/>
        <v>0.71552934421004666</v>
      </c>
      <c r="I25" s="28">
        <v>6906.48</v>
      </c>
      <c r="J25" s="28">
        <v>5690</v>
      </c>
      <c r="K25" s="29">
        <f t="shared" si="2"/>
        <v>0.82386396543535934</v>
      </c>
      <c r="L25" s="28">
        <f t="shared" si="3"/>
        <v>46999.649999999994</v>
      </c>
      <c r="M25" s="28">
        <f t="shared" si="4"/>
        <v>47821</v>
      </c>
      <c r="N25" s="29">
        <f t="shared" si="5"/>
        <v>1.0174756620528027</v>
      </c>
      <c r="O25" s="30">
        <v>14554.22</v>
      </c>
      <c r="P25" s="26">
        <v>11824</v>
      </c>
      <c r="Q25" s="29">
        <f t="shared" si="6"/>
        <v>0.81241042116994255</v>
      </c>
      <c r="R25" s="30">
        <f t="shared" si="7"/>
        <v>61553.869999999995</v>
      </c>
      <c r="S25" s="30">
        <f t="shared" si="8"/>
        <v>59645</v>
      </c>
      <c r="T25" s="29">
        <f t="shared" si="9"/>
        <v>0.96898862736006697</v>
      </c>
      <c r="U25" s="26" t="s">
        <v>33</v>
      </c>
    </row>
    <row r="26" spans="1:21" x14ac:dyDescent="0.25">
      <c r="A26" s="31">
        <v>20</v>
      </c>
      <c r="B26" s="31" t="s">
        <v>34</v>
      </c>
      <c r="C26" s="28">
        <v>61079.08</v>
      </c>
      <c r="D26" s="28">
        <v>63179</v>
      </c>
      <c r="E26" s="29">
        <f t="shared" si="0"/>
        <v>1.0343803475756348</v>
      </c>
      <c r="F26" s="28">
        <v>4079.72</v>
      </c>
      <c r="G26" s="28">
        <v>3979</v>
      </c>
      <c r="H26" s="29">
        <f t="shared" si="1"/>
        <v>0.97531203121782872</v>
      </c>
      <c r="I26" s="28">
        <v>7590.64</v>
      </c>
      <c r="J26" s="28">
        <v>7051</v>
      </c>
      <c r="K26" s="29">
        <f t="shared" si="2"/>
        <v>0.9289071804222041</v>
      </c>
      <c r="L26" s="28">
        <f t="shared" si="3"/>
        <v>72749.440000000002</v>
      </c>
      <c r="M26" s="28">
        <f t="shared" si="4"/>
        <v>74209</v>
      </c>
      <c r="N26" s="29">
        <f t="shared" si="5"/>
        <v>1.0200628348479384</v>
      </c>
      <c r="O26" s="30">
        <v>30645.51</v>
      </c>
      <c r="P26" s="26">
        <v>26044</v>
      </c>
      <c r="Q26" s="29">
        <f t="shared" si="6"/>
        <v>0.8498471717390248</v>
      </c>
      <c r="R26" s="30">
        <f t="shared" si="7"/>
        <v>103394.95</v>
      </c>
      <c r="S26" s="30">
        <f t="shared" si="8"/>
        <v>100253</v>
      </c>
      <c r="T26" s="29">
        <f t="shared" si="9"/>
        <v>0.96961215223760933</v>
      </c>
      <c r="U26" s="26" t="s">
        <v>34</v>
      </c>
    </row>
    <row r="27" spans="1:21" x14ac:dyDescent="0.25">
      <c r="A27" s="31">
        <v>21</v>
      </c>
      <c r="B27" s="31" t="s">
        <v>35</v>
      </c>
      <c r="C27" s="28">
        <v>120629.94</v>
      </c>
      <c r="D27" s="28">
        <v>104060</v>
      </c>
      <c r="E27" s="29">
        <f t="shared" si="0"/>
        <v>0.86263824718805293</v>
      </c>
      <c r="F27" s="28">
        <v>21673.08</v>
      </c>
      <c r="G27" s="28">
        <v>24399</v>
      </c>
      <c r="H27" s="29">
        <f t="shared" si="1"/>
        <v>1.1257744630666244</v>
      </c>
      <c r="I27" s="28">
        <v>13395.44</v>
      </c>
      <c r="J27" s="28">
        <v>13302</v>
      </c>
      <c r="K27" s="29">
        <f t="shared" si="2"/>
        <v>0.99302449191665221</v>
      </c>
      <c r="L27" s="28">
        <f t="shared" si="3"/>
        <v>155698.46000000002</v>
      </c>
      <c r="M27" s="28">
        <f t="shared" si="4"/>
        <v>141761</v>
      </c>
      <c r="N27" s="29">
        <f t="shared" si="5"/>
        <v>0.91048427839299106</v>
      </c>
      <c r="O27" s="30">
        <v>61703.02</v>
      </c>
      <c r="P27" s="26">
        <v>47472</v>
      </c>
      <c r="Q27" s="29">
        <f t="shared" si="6"/>
        <v>0.76936266652750551</v>
      </c>
      <c r="R27" s="30">
        <f t="shared" si="7"/>
        <v>217401.48</v>
      </c>
      <c r="S27" s="30">
        <f t="shared" si="8"/>
        <v>189233</v>
      </c>
      <c r="T27" s="29">
        <f t="shared" si="9"/>
        <v>0.8704310568630903</v>
      </c>
      <c r="U27" s="26" t="s">
        <v>35</v>
      </c>
    </row>
    <row r="28" spans="1:21" x14ac:dyDescent="0.25">
      <c r="A28" s="27">
        <v>22</v>
      </c>
      <c r="B28" s="31" t="s">
        <v>36</v>
      </c>
      <c r="C28" s="28">
        <v>40271.339999999997</v>
      </c>
      <c r="D28" s="28">
        <v>37254</v>
      </c>
      <c r="E28" s="29">
        <f t="shared" si="0"/>
        <v>0.92507475539676609</v>
      </c>
      <c r="F28" s="28">
        <v>11886.33</v>
      </c>
      <c r="G28" s="28">
        <v>8951</v>
      </c>
      <c r="H28" s="29">
        <f t="shared" si="1"/>
        <v>0.75304993214894755</v>
      </c>
      <c r="I28" s="28">
        <v>14993.47</v>
      </c>
      <c r="J28" s="28">
        <v>13419</v>
      </c>
      <c r="K28" s="29">
        <f t="shared" si="2"/>
        <v>0.89498961881405714</v>
      </c>
      <c r="L28" s="28">
        <f t="shared" si="3"/>
        <v>67151.14</v>
      </c>
      <c r="M28" s="28">
        <f t="shared" si="4"/>
        <v>59624</v>
      </c>
      <c r="N28" s="29">
        <f t="shared" si="5"/>
        <v>0.88790748749760617</v>
      </c>
      <c r="O28" s="30">
        <v>45523.72</v>
      </c>
      <c r="P28" s="26">
        <v>36863</v>
      </c>
      <c r="Q28" s="29">
        <f t="shared" si="6"/>
        <v>0.80975368445285223</v>
      </c>
      <c r="R28" s="30">
        <f t="shared" si="7"/>
        <v>112674.86</v>
      </c>
      <c r="S28" s="30">
        <f t="shared" si="8"/>
        <v>96487</v>
      </c>
      <c r="T28" s="29">
        <f t="shared" si="9"/>
        <v>0.85633121709669757</v>
      </c>
      <c r="U28" s="26" t="s">
        <v>36</v>
      </c>
    </row>
    <row r="29" spans="1:21" x14ac:dyDescent="0.25">
      <c r="A29" s="31">
        <v>23</v>
      </c>
      <c r="B29" s="31" t="s">
        <v>37</v>
      </c>
      <c r="C29" s="28">
        <v>194346.65</v>
      </c>
      <c r="D29" s="28">
        <v>175600</v>
      </c>
      <c r="E29" s="29">
        <f t="shared" si="0"/>
        <v>0.90354014334695254</v>
      </c>
      <c r="F29" s="28">
        <v>46084.26</v>
      </c>
      <c r="G29" s="28">
        <v>51237</v>
      </c>
      <c r="H29" s="29">
        <f t="shared" si="1"/>
        <v>1.1118112778636349</v>
      </c>
      <c r="I29" s="28">
        <v>34424.07</v>
      </c>
      <c r="J29" s="28">
        <v>32597</v>
      </c>
      <c r="K29" s="29">
        <f t="shared" si="2"/>
        <v>0.94692463732498799</v>
      </c>
      <c r="L29" s="28">
        <f t="shared" si="3"/>
        <v>274854.98</v>
      </c>
      <c r="M29" s="28">
        <f t="shared" si="4"/>
        <v>259434</v>
      </c>
      <c r="N29" s="29">
        <f t="shared" si="5"/>
        <v>0.94389412191112576</v>
      </c>
      <c r="O29" s="30">
        <v>101018.19</v>
      </c>
      <c r="P29" s="26">
        <v>87830</v>
      </c>
      <c r="Q29" s="29">
        <f t="shared" si="6"/>
        <v>0.86944737378485992</v>
      </c>
      <c r="R29" s="30">
        <f t="shared" si="7"/>
        <v>375873.17</v>
      </c>
      <c r="S29" s="30">
        <f t="shared" si="8"/>
        <v>347264</v>
      </c>
      <c r="T29" s="29">
        <f t="shared" si="9"/>
        <v>0.92388610764636381</v>
      </c>
      <c r="U29" s="26" t="s">
        <v>37</v>
      </c>
    </row>
    <row r="30" spans="1:21" x14ac:dyDescent="0.25">
      <c r="A30" s="31">
        <v>24</v>
      </c>
      <c r="B30" s="31" t="s">
        <v>38</v>
      </c>
      <c r="C30" s="28">
        <v>86644.9</v>
      </c>
      <c r="D30" s="28">
        <v>77286</v>
      </c>
      <c r="E30" s="29">
        <f t="shared" si="0"/>
        <v>0.89198556406666762</v>
      </c>
      <c r="F30" s="28">
        <v>26225.759999999998</v>
      </c>
      <c r="G30" s="28">
        <v>26597</v>
      </c>
      <c r="H30" s="29">
        <f t="shared" si="1"/>
        <v>1.0141555478277846</v>
      </c>
      <c r="I30" s="28">
        <v>10499.79</v>
      </c>
      <c r="J30" s="28">
        <v>8320</v>
      </c>
      <c r="K30" s="29">
        <f t="shared" si="2"/>
        <v>0.79239680031695869</v>
      </c>
      <c r="L30" s="28">
        <f t="shared" si="3"/>
        <v>123370.45</v>
      </c>
      <c r="M30" s="28">
        <f t="shared" si="4"/>
        <v>112203</v>
      </c>
      <c r="N30" s="29">
        <f t="shared" si="5"/>
        <v>0.90948034962991542</v>
      </c>
      <c r="O30" s="30">
        <v>45490.89</v>
      </c>
      <c r="P30" s="26">
        <v>40510</v>
      </c>
      <c r="Q30" s="29">
        <f t="shared" si="6"/>
        <v>0.89050796763923501</v>
      </c>
      <c r="R30" s="30">
        <f t="shared" si="7"/>
        <v>168861.34</v>
      </c>
      <c r="S30" s="30">
        <f t="shared" si="8"/>
        <v>152713</v>
      </c>
      <c r="T30" s="29">
        <f t="shared" si="9"/>
        <v>0.90436922980713053</v>
      </c>
      <c r="U30" s="26" t="s">
        <v>38</v>
      </c>
    </row>
    <row r="31" spans="1:21" x14ac:dyDescent="0.25">
      <c r="A31" s="27">
        <v>25</v>
      </c>
      <c r="B31" s="31" t="s">
        <v>39</v>
      </c>
      <c r="C31" s="28">
        <v>49028.04</v>
      </c>
      <c r="D31" s="28">
        <v>43765</v>
      </c>
      <c r="E31" s="29">
        <f t="shared" si="0"/>
        <v>0.89265244949624745</v>
      </c>
      <c r="F31" s="28">
        <v>6928.87</v>
      </c>
      <c r="G31" s="28">
        <v>6959</v>
      </c>
      <c r="H31" s="29">
        <f t="shared" si="1"/>
        <v>1.0043484724060345</v>
      </c>
      <c r="I31" s="28">
        <v>9727.77</v>
      </c>
      <c r="J31" s="28">
        <v>6068</v>
      </c>
      <c r="K31" s="29">
        <f t="shared" si="2"/>
        <v>0.62378119548467936</v>
      </c>
      <c r="L31" s="28">
        <f t="shared" si="3"/>
        <v>65684.679999999993</v>
      </c>
      <c r="M31" s="28">
        <f t="shared" si="4"/>
        <v>56792</v>
      </c>
      <c r="N31" s="29">
        <f t="shared" si="5"/>
        <v>0.86461561508711016</v>
      </c>
      <c r="O31" s="30">
        <v>25931.54</v>
      </c>
      <c r="P31" s="26">
        <v>26972</v>
      </c>
      <c r="Q31" s="29">
        <f t="shared" si="6"/>
        <v>1.0401233401487147</v>
      </c>
      <c r="R31" s="30">
        <f t="shared" si="7"/>
        <v>91616.22</v>
      </c>
      <c r="S31" s="30">
        <f t="shared" si="8"/>
        <v>83764</v>
      </c>
      <c r="T31" s="29">
        <f t="shared" si="9"/>
        <v>0.91429225086998789</v>
      </c>
      <c r="U31" s="26" t="s">
        <v>39</v>
      </c>
    </row>
    <row r="32" spans="1:21" x14ac:dyDescent="0.25">
      <c r="A32" s="31">
        <v>26</v>
      </c>
      <c r="B32" s="31" t="s">
        <v>40</v>
      </c>
      <c r="C32" s="28">
        <v>139604.56</v>
      </c>
      <c r="D32" s="28">
        <v>144540</v>
      </c>
      <c r="E32" s="29">
        <f t="shared" si="0"/>
        <v>1.0353529999306612</v>
      </c>
      <c r="F32" s="28">
        <v>147011.95000000001</v>
      </c>
      <c r="G32" s="28">
        <v>226797</v>
      </c>
      <c r="H32" s="29">
        <f t="shared" si="1"/>
        <v>1.5427113238073502</v>
      </c>
      <c r="I32" s="28">
        <v>205192.87</v>
      </c>
      <c r="J32" s="28">
        <v>199144</v>
      </c>
      <c r="K32" s="29">
        <f t="shared" si="2"/>
        <v>0.97052105173050118</v>
      </c>
      <c r="L32" s="28">
        <f t="shared" si="3"/>
        <v>491809.38</v>
      </c>
      <c r="M32" s="28">
        <f t="shared" si="4"/>
        <v>570481</v>
      </c>
      <c r="N32" s="29">
        <f t="shared" si="5"/>
        <v>1.1599636428243805</v>
      </c>
      <c r="O32" s="30">
        <v>651304.93999999994</v>
      </c>
      <c r="P32" s="26">
        <v>614144</v>
      </c>
      <c r="Q32" s="29">
        <f t="shared" si="6"/>
        <v>0.94294386896558779</v>
      </c>
      <c r="R32" s="30">
        <f t="shared" si="7"/>
        <v>1143114.3199999998</v>
      </c>
      <c r="S32" s="30">
        <f t="shared" si="8"/>
        <v>1184625</v>
      </c>
      <c r="T32" s="29">
        <f t="shared" si="9"/>
        <v>1.0363136733340899</v>
      </c>
      <c r="U32" s="26" t="s">
        <v>40</v>
      </c>
    </row>
    <row r="33" spans="1:21" x14ac:dyDescent="0.25">
      <c r="A33" s="31">
        <v>27</v>
      </c>
      <c r="B33" s="31" t="s">
        <v>41</v>
      </c>
      <c r="C33" s="28">
        <v>120907.51</v>
      </c>
      <c r="D33" s="28">
        <v>124047</v>
      </c>
      <c r="E33" s="29">
        <f t="shared" si="0"/>
        <v>1.0259660462778533</v>
      </c>
      <c r="F33" s="28">
        <v>16204.52</v>
      </c>
      <c r="G33" s="28">
        <v>16493</v>
      </c>
      <c r="H33" s="29">
        <f t="shared" si="1"/>
        <v>1.0178024403067785</v>
      </c>
      <c r="I33" s="28">
        <v>20025.3</v>
      </c>
      <c r="J33" s="28">
        <v>17963</v>
      </c>
      <c r="K33" s="29">
        <f t="shared" si="2"/>
        <v>0.8970152756762696</v>
      </c>
      <c r="L33" s="28">
        <f t="shared" si="3"/>
        <v>157137.32999999999</v>
      </c>
      <c r="M33" s="28">
        <f t="shared" si="4"/>
        <v>158503</v>
      </c>
      <c r="N33" s="29">
        <f t="shared" si="5"/>
        <v>1.0086909329565419</v>
      </c>
      <c r="O33" s="30">
        <v>38867.019999999997</v>
      </c>
      <c r="P33" s="26">
        <v>27577</v>
      </c>
      <c r="Q33" s="29">
        <f t="shared" si="6"/>
        <v>0.70952185168814075</v>
      </c>
      <c r="R33" s="30">
        <f t="shared" si="7"/>
        <v>196004.34999999998</v>
      </c>
      <c r="S33" s="30">
        <f t="shared" si="8"/>
        <v>186080</v>
      </c>
      <c r="T33" s="29">
        <f t="shared" si="9"/>
        <v>0.94936668497408361</v>
      </c>
      <c r="U33" s="26" t="s">
        <v>41</v>
      </c>
    </row>
    <row r="34" spans="1:21" x14ac:dyDescent="0.25">
      <c r="A34" s="27">
        <v>28</v>
      </c>
      <c r="B34" s="31" t="s">
        <v>42</v>
      </c>
      <c r="C34" s="28">
        <v>142669.51</v>
      </c>
      <c r="D34" s="28">
        <v>145352</v>
      </c>
      <c r="E34" s="29">
        <f t="shared" si="0"/>
        <v>1.0188021252754005</v>
      </c>
      <c r="F34" s="28">
        <v>39156.85</v>
      </c>
      <c r="G34" s="28">
        <v>38019</v>
      </c>
      <c r="H34" s="29">
        <f t="shared" si="1"/>
        <v>0.9709412273969944</v>
      </c>
      <c r="I34" s="28">
        <v>14190.48</v>
      </c>
      <c r="J34" s="28">
        <v>12275</v>
      </c>
      <c r="K34" s="29">
        <f t="shared" si="2"/>
        <v>0.86501654630428293</v>
      </c>
      <c r="L34" s="28">
        <f t="shared" si="3"/>
        <v>196016.84000000003</v>
      </c>
      <c r="M34" s="28">
        <f t="shared" si="4"/>
        <v>195646</v>
      </c>
      <c r="N34" s="29">
        <f t="shared" si="5"/>
        <v>0.99810812173076546</v>
      </c>
      <c r="O34" s="30">
        <v>42029.17</v>
      </c>
      <c r="P34" s="26">
        <v>36889</v>
      </c>
      <c r="Q34" s="29">
        <f t="shared" si="6"/>
        <v>0.87769994030336551</v>
      </c>
      <c r="R34" s="30">
        <f t="shared" si="7"/>
        <v>238046.01</v>
      </c>
      <c r="S34" s="30">
        <f t="shared" si="8"/>
        <v>232535</v>
      </c>
      <c r="T34" s="29">
        <f t="shared" si="9"/>
        <v>0.97684897133961623</v>
      </c>
      <c r="U34" s="26" t="s">
        <v>42</v>
      </c>
    </row>
    <row r="35" spans="1:21" x14ac:dyDescent="0.25">
      <c r="A35" s="31">
        <v>29</v>
      </c>
      <c r="B35" s="31" t="s">
        <v>43</v>
      </c>
      <c r="C35" s="28">
        <v>56652.26</v>
      </c>
      <c r="D35" s="28">
        <v>53768</v>
      </c>
      <c r="E35" s="29">
        <f t="shared" si="0"/>
        <v>0.9490883505794826</v>
      </c>
      <c r="F35" s="28">
        <v>5828.48</v>
      </c>
      <c r="G35" s="28">
        <v>5763</v>
      </c>
      <c r="H35" s="29">
        <f t="shared" si="1"/>
        <v>0.98876551004721647</v>
      </c>
      <c r="I35" s="28">
        <v>12500.65</v>
      </c>
      <c r="J35" s="28">
        <v>10219</v>
      </c>
      <c r="K35" s="29">
        <f t="shared" si="2"/>
        <v>0.8174774911704592</v>
      </c>
      <c r="L35" s="28">
        <f t="shared" si="3"/>
        <v>74981.39</v>
      </c>
      <c r="M35" s="28">
        <f t="shared" si="4"/>
        <v>69750</v>
      </c>
      <c r="N35" s="29">
        <f t="shared" si="5"/>
        <v>0.93023082127445222</v>
      </c>
      <c r="O35" s="30">
        <v>28671.42</v>
      </c>
      <c r="P35" s="26">
        <v>26342</v>
      </c>
      <c r="Q35" s="29">
        <f t="shared" si="6"/>
        <v>0.91875463440596949</v>
      </c>
      <c r="R35" s="30">
        <f t="shared" si="7"/>
        <v>103652.81</v>
      </c>
      <c r="S35" s="30">
        <f t="shared" si="8"/>
        <v>96092</v>
      </c>
      <c r="T35" s="29">
        <f t="shared" si="9"/>
        <v>0.92705639142826901</v>
      </c>
      <c r="U35" s="26" t="s">
        <v>43</v>
      </c>
    </row>
    <row r="36" spans="1:21" x14ac:dyDescent="0.25">
      <c r="A36" s="31">
        <v>30</v>
      </c>
      <c r="B36" s="31" t="s">
        <v>44</v>
      </c>
      <c r="C36" s="28">
        <v>166680.75</v>
      </c>
      <c r="D36" s="28">
        <v>143095</v>
      </c>
      <c r="E36" s="29">
        <f t="shared" si="0"/>
        <v>0.85849745696488644</v>
      </c>
      <c r="F36" s="28">
        <v>38503.1</v>
      </c>
      <c r="G36" s="28">
        <v>27023</v>
      </c>
      <c r="H36" s="29">
        <f t="shared" si="1"/>
        <v>0.70183959213673708</v>
      </c>
      <c r="I36" s="28">
        <v>19482.14</v>
      </c>
      <c r="J36" s="28">
        <v>19876</v>
      </c>
      <c r="K36" s="29">
        <f t="shared" si="2"/>
        <v>1.0202164649263377</v>
      </c>
      <c r="L36" s="28">
        <f t="shared" si="3"/>
        <v>224665.99</v>
      </c>
      <c r="M36" s="28">
        <f t="shared" si="4"/>
        <v>189994</v>
      </c>
      <c r="N36" s="29">
        <f t="shared" si="5"/>
        <v>0.84567317020257493</v>
      </c>
      <c r="O36" s="30">
        <v>66928.11</v>
      </c>
      <c r="P36" s="26">
        <v>45327</v>
      </c>
      <c r="Q36" s="29">
        <f t="shared" si="6"/>
        <v>0.67724906619953862</v>
      </c>
      <c r="R36" s="30">
        <f t="shared" si="7"/>
        <v>291594.09999999998</v>
      </c>
      <c r="S36" s="30">
        <f t="shared" si="8"/>
        <v>235321</v>
      </c>
      <c r="T36" s="29">
        <f t="shared" si="9"/>
        <v>0.80701564263474468</v>
      </c>
      <c r="U36" s="26" t="s">
        <v>44</v>
      </c>
    </row>
    <row r="37" spans="1:21" x14ac:dyDescent="0.25">
      <c r="A37" s="27">
        <v>31</v>
      </c>
      <c r="B37" s="31" t="s">
        <v>45</v>
      </c>
      <c r="C37" s="28">
        <v>126081.87</v>
      </c>
      <c r="D37" s="28">
        <v>132964</v>
      </c>
      <c r="E37" s="29">
        <f t="shared" si="0"/>
        <v>1.0545846123633795</v>
      </c>
      <c r="F37" s="28">
        <v>35282.959999999999</v>
      </c>
      <c r="G37" s="28">
        <v>33610</v>
      </c>
      <c r="H37" s="29">
        <f t="shared" si="1"/>
        <v>0.95258447703934135</v>
      </c>
      <c r="I37" s="28">
        <v>23434.36</v>
      </c>
      <c r="J37" s="28">
        <v>22322</v>
      </c>
      <c r="K37" s="29">
        <f t="shared" si="2"/>
        <v>0.95253294734739924</v>
      </c>
      <c r="L37" s="28">
        <f t="shared" si="3"/>
        <v>184799.19</v>
      </c>
      <c r="M37" s="28">
        <f t="shared" si="4"/>
        <v>188896</v>
      </c>
      <c r="N37" s="29">
        <f t="shared" si="5"/>
        <v>1.0221689824506266</v>
      </c>
      <c r="O37" s="30">
        <v>61317.62</v>
      </c>
      <c r="P37" s="26">
        <v>54868</v>
      </c>
      <c r="Q37" s="29">
        <f t="shared" si="6"/>
        <v>0.89481620454283772</v>
      </c>
      <c r="R37" s="30">
        <f t="shared" si="7"/>
        <v>246116.81</v>
      </c>
      <c r="S37" s="30">
        <f t="shared" si="8"/>
        <v>243764</v>
      </c>
      <c r="T37" s="29">
        <f t="shared" si="9"/>
        <v>0.99044027102415311</v>
      </c>
      <c r="U37" s="26" t="s">
        <v>45</v>
      </c>
    </row>
    <row r="38" spans="1:21" x14ac:dyDescent="0.25">
      <c r="A38" s="31">
        <v>32</v>
      </c>
      <c r="B38" s="31" t="s">
        <v>46</v>
      </c>
      <c r="C38" s="28">
        <v>22628.36</v>
      </c>
      <c r="D38" s="28">
        <v>21451</v>
      </c>
      <c r="E38" s="29">
        <f t="shared" si="0"/>
        <v>0.94796971587865841</v>
      </c>
      <c r="F38" s="28">
        <v>3496.66</v>
      </c>
      <c r="G38" s="28">
        <v>2579</v>
      </c>
      <c r="H38" s="29">
        <f t="shared" si="1"/>
        <v>0.73756098677023219</v>
      </c>
      <c r="I38" s="28">
        <v>3001.19</v>
      </c>
      <c r="J38" s="28">
        <v>2613</v>
      </c>
      <c r="K38" s="29">
        <f t="shared" si="2"/>
        <v>0.87065464032600404</v>
      </c>
      <c r="L38" s="28">
        <f t="shared" si="3"/>
        <v>29126.21</v>
      </c>
      <c r="M38" s="28">
        <f t="shared" si="4"/>
        <v>26643</v>
      </c>
      <c r="N38" s="29">
        <f t="shared" si="5"/>
        <v>0.91474311281831733</v>
      </c>
      <c r="O38" s="30">
        <v>7430.54</v>
      </c>
      <c r="P38" s="26">
        <v>7805</v>
      </c>
      <c r="Q38" s="29">
        <f t="shared" si="6"/>
        <v>1.0503947223216616</v>
      </c>
      <c r="R38" s="30">
        <f t="shared" si="7"/>
        <v>36556.75</v>
      </c>
      <c r="S38" s="30">
        <f t="shared" si="8"/>
        <v>34448</v>
      </c>
      <c r="T38" s="29">
        <f t="shared" si="9"/>
        <v>0.94231571460810926</v>
      </c>
      <c r="U38" s="26" t="s">
        <v>46</v>
      </c>
    </row>
    <row r="39" spans="1:21" x14ac:dyDescent="0.25">
      <c r="A39" s="31">
        <v>33</v>
      </c>
      <c r="B39" s="31" t="s">
        <v>47</v>
      </c>
      <c r="C39" s="28">
        <v>17663.37</v>
      </c>
      <c r="D39" s="28">
        <v>15707</v>
      </c>
      <c r="E39" s="29">
        <f t="shared" si="0"/>
        <v>0.88924140750038083</v>
      </c>
      <c r="F39" s="28">
        <v>1176.6300000000001</v>
      </c>
      <c r="G39" s="28">
        <v>1403</v>
      </c>
      <c r="H39" s="29">
        <f t="shared" si="1"/>
        <v>1.1923884313675497</v>
      </c>
      <c r="I39" s="28">
        <v>1002.78</v>
      </c>
      <c r="J39" s="28">
        <v>754</v>
      </c>
      <c r="K39" s="29">
        <f t="shared" si="2"/>
        <v>0.75190969105885641</v>
      </c>
      <c r="L39" s="28">
        <f t="shared" si="3"/>
        <v>19842.78</v>
      </c>
      <c r="M39" s="28">
        <f t="shared" si="4"/>
        <v>17864</v>
      </c>
      <c r="N39" s="29">
        <f t="shared" si="5"/>
        <v>0.90027707811103086</v>
      </c>
      <c r="O39" s="30">
        <v>6320.57</v>
      </c>
      <c r="P39" s="26">
        <v>5343</v>
      </c>
      <c r="Q39" s="29">
        <f t="shared" si="6"/>
        <v>0.84533515173473284</v>
      </c>
      <c r="R39" s="30">
        <f t="shared" si="7"/>
        <v>26163.35</v>
      </c>
      <c r="S39" s="30">
        <f t="shared" si="8"/>
        <v>23207</v>
      </c>
      <c r="T39" s="29">
        <f t="shared" si="9"/>
        <v>0.8870041489335273</v>
      </c>
      <c r="U39" s="26" t="s">
        <v>47</v>
      </c>
    </row>
    <row r="40" spans="1:21" x14ac:dyDescent="0.25">
      <c r="A40" s="27">
        <v>34</v>
      </c>
      <c r="B40" s="31" t="s">
        <v>48</v>
      </c>
      <c r="C40" s="28">
        <v>78051.81</v>
      </c>
      <c r="D40" s="28">
        <v>73415</v>
      </c>
      <c r="E40" s="29">
        <f t="shared" si="0"/>
        <v>0.9405931777879335</v>
      </c>
      <c r="F40" s="28">
        <v>15144.1</v>
      </c>
      <c r="G40" s="28">
        <v>14477</v>
      </c>
      <c r="H40" s="29">
        <f t="shared" si="1"/>
        <v>0.95594984185260268</v>
      </c>
      <c r="I40" s="28">
        <v>7972.7</v>
      </c>
      <c r="J40" s="28">
        <v>6884</v>
      </c>
      <c r="K40" s="29">
        <f t="shared" si="2"/>
        <v>0.86344651121953664</v>
      </c>
      <c r="L40" s="28">
        <f t="shared" si="3"/>
        <v>101168.61</v>
      </c>
      <c r="M40" s="28">
        <f t="shared" si="4"/>
        <v>94776</v>
      </c>
      <c r="N40" s="29">
        <f t="shared" si="5"/>
        <v>0.93681231757558003</v>
      </c>
      <c r="O40" s="30">
        <v>48665.9</v>
      </c>
      <c r="P40" s="26">
        <v>38582</v>
      </c>
      <c r="Q40" s="29">
        <f t="shared" si="6"/>
        <v>0.79279331112750406</v>
      </c>
      <c r="R40" s="30">
        <f t="shared" si="7"/>
        <v>149834.51</v>
      </c>
      <c r="S40" s="30">
        <f t="shared" si="8"/>
        <v>133358</v>
      </c>
      <c r="T40" s="29">
        <f t="shared" si="9"/>
        <v>0.89003527958946171</v>
      </c>
      <c r="U40" s="26" t="s">
        <v>48</v>
      </c>
    </row>
    <row r="41" spans="1:21" x14ac:dyDescent="0.25">
      <c r="A41" s="31">
        <v>35</v>
      </c>
      <c r="B41" s="31" t="s">
        <v>49</v>
      </c>
      <c r="C41" s="28">
        <v>98397.13</v>
      </c>
      <c r="D41" s="28">
        <v>101190</v>
      </c>
      <c r="E41" s="29">
        <f t="shared" si="0"/>
        <v>1.0283836530597996</v>
      </c>
      <c r="F41" s="28">
        <v>19237.560000000001</v>
      </c>
      <c r="G41" s="28">
        <v>17964</v>
      </c>
      <c r="H41" s="29">
        <f t="shared" si="1"/>
        <v>0.93379825715943177</v>
      </c>
      <c r="I41" s="28">
        <v>19900.990000000002</v>
      </c>
      <c r="J41" s="28">
        <v>17116</v>
      </c>
      <c r="K41" s="29">
        <f t="shared" si="2"/>
        <v>0.8600577157216801</v>
      </c>
      <c r="L41" s="28">
        <f t="shared" si="3"/>
        <v>137535.67999999999</v>
      </c>
      <c r="M41" s="28">
        <f t="shared" si="4"/>
        <v>136270</v>
      </c>
      <c r="N41" s="29">
        <f t="shared" si="5"/>
        <v>0.99079744252545965</v>
      </c>
      <c r="O41" s="30">
        <v>64682.11</v>
      </c>
      <c r="P41" s="26">
        <v>42692</v>
      </c>
      <c r="Q41" s="29">
        <f t="shared" si="6"/>
        <v>0.66002794281138943</v>
      </c>
      <c r="R41" s="30">
        <f t="shared" si="7"/>
        <v>202217.78999999998</v>
      </c>
      <c r="S41" s="30">
        <f t="shared" si="8"/>
        <v>178962</v>
      </c>
      <c r="T41" s="29">
        <f t="shared" si="9"/>
        <v>0.88499632005670725</v>
      </c>
      <c r="U41" s="26" t="s">
        <v>49</v>
      </c>
    </row>
    <row r="42" spans="1:21" x14ac:dyDescent="0.25">
      <c r="A42" s="31">
        <v>36</v>
      </c>
      <c r="B42" s="31" t="s">
        <v>50</v>
      </c>
      <c r="C42" s="28">
        <v>57338.57</v>
      </c>
      <c r="D42" s="28">
        <v>66103</v>
      </c>
      <c r="E42" s="29">
        <f t="shared" si="0"/>
        <v>1.1528540038581361</v>
      </c>
      <c r="F42" s="28">
        <v>4079.95</v>
      </c>
      <c r="G42" s="28">
        <v>3266</v>
      </c>
      <c r="H42" s="29">
        <f t="shared" si="1"/>
        <v>0.80050000612752614</v>
      </c>
      <c r="I42" s="28">
        <v>10410.290000000001</v>
      </c>
      <c r="J42" s="28">
        <v>6001</v>
      </c>
      <c r="K42" s="29">
        <f t="shared" si="2"/>
        <v>0.57644887894573538</v>
      </c>
      <c r="L42" s="28">
        <f t="shared" si="3"/>
        <v>71828.81</v>
      </c>
      <c r="M42" s="28">
        <f t="shared" si="4"/>
        <v>75370</v>
      </c>
      <c r="N42" s="29">
        <f t="shared" si="5"/>
        <v>1.0493004130236878</v>
      </c>
      <c r="O42" s="30">
        <v>32855.57</v>
      </c>
      <c r="P42" s="26">
        <v>27766</v>
      </c>
      <c r="Q42" s="29">
        <f t="shared" si="6"/>
        <v>0.84509262812972052</v>
      </c>
      <c r="R42" s="30">
        <f t="shared" si="7"/>
        <v>104684.38</v>
      </c>
      <c r="S42" s="30">
        <f t="shared" si="8"/>
        <v>103136</v>
      </c>
      <c r="T42" s="29">
        <f t="shared" si="9"/>
        <v>0.98520906366355698</v>
      </c>
      <c r="U42" s="26" t="s">
        <v>50</v>
      </c>
    </row>
    <row r="43" spans="1:21" x14ac:dyDescent="0.25">
      <c r="A43" s="27">
        <v>37</v>
      </c>
      <c r="B43" s="31" t="s">
        <v>51</v>
      </c>
      <c r="C43" s="28">
        <v>89254.67</v>
      </c>
      <c r="D43" s="28">
        <v>84757</v>
      </c>
      <c r="E43" s="29">
        <f t="shared" si="0"/>
        <v>0.94960857510312913</v>
      </c>
      <c r="F43" s="28">
        <v>14572.4</v>
      </c>
      <c r="G43" s="28">
        <v>14299</v>
      </c>
      <c r="H43" s="29">
        <f t="shared" si="1"/>
        <v>0.98123850566824955</v>
      </c>
      <c r="I43" s="28">
        <v>20105.97</v>
      </c>
      <c r="J43" s="28">
        <v>18732</v>
      </c>
      <c r="K43" s="29">
        <f t="shared" si="2"/>
        <v>0.93166358051862208</v>
      </c>
      <c r="L43" s="28">
        <f t="shared" si="3"/>
        <v>123933.04000000001</v>
      </c>
      <c r="M43" s="28">
        <f t="shared" si="4"/>
        <v>117788</v>
      </c>
      <c r="N43" s="29">
        <f t="shared" si="5"/>
        <v>0.95041645068982405</v>
      </c>
      <c r="O43" s="30">
        <v>49577.8</v>
      </c>
      <c r="P43" s="26">
        <v>35851</v>
      </c>
      <c r="Q43" s="29">
        <f t="shared" si="6"/>
        <v>0.72312607659073214</v>
      </c>
      <c r="R43" s="30">
        <f t="shared" si="7"/>
        <v>173510.84000000003</v>
      </c>
      <c r="S43" s="30">
        <f t="shared" si="8"/>
        <v>153639</v>
      </c>
      <c r="T43" s="29">
        <f t="shared" si="9"/>
        <v>0.88547205465664269</v>
      </c>
      <c r="U43" s="26" t="s">
        <v>51</v>
      </c>
    </row>
    <row r="44" spans="1:21" x14ac:dyDescent="0.25">
      <c r="A44" s="31">
        <v>38</v>
      </c>
      <c r="B44" s="31" t="s">
        <v>52</v>
      </c>
      <c r="C44" s="28">
        <v>152351.70000000001</v>
      </c>
      <c r="D44" s="28">
        <v>152740</v>
      </c>
      <c r="E44" s="29">
        <f t="shared" si="0"/>
        <v>1.002548708022293</v>
      </c>
      <c r="F44" s="28">
        <v>39156</v>
      </c>
      <c r="G44" s="28">
        <v>35826</v>
      </c>
      <c r="H44" s="29">
        <f t="shared" si="1"/>
        <v>0.9149555623659209</v>
      </c>
      <c r="I44" s="28">
        <v>35000</v>
      </c>
      <c r="J44" s="28">
        <v>26011</v>
      </c>
      <c r="K44" s="29">
        <f t="shared" si="2"/>
        <v>0.74317142857142859</v>
      </c>
      <c r="L44" s="28">
        <f t="shared" si="3"/>
        <v>226507.7</v>
      </c>
      <c r="M44" s="28">
        <f t="shared" si="4"/>
        <v>214577</v>
      </c>
      <c r="N44" s="29">
        <f t="shared" si="5"/>
        <v>0.94732761844299329</v>
      </c>
      <c r="O44" s="30">
        <v>58352.03</v>
      </c>
      <c r="P44" s="26">
        <v>42624</v>
      </c>
      <c r="Q44" s="29">
        <f t="shared" si="6"/>
        <v>0.73046301902435962</v>
      </c>
      <c r="R44" s="30">
        <f t="shared" si="7"/>
        <v>284859.73</v>
      </c>
      <c r="S44" s="30">
        <f t="shared" si="8"/>
        <v>257201</v>
      </c>
      <c r="T44" s="29">
        <f t="shared" si="9"/>
        <v>0.90290403631288996</v>
      </c>
      <c r="U44" s="26" t="s">
        <v>52</v>
      </c>
    </row>
    <row r="45" spans="1:21" s="36" customFormat="1" x14ac:dyDescent="0.25">
      <c r="A45" s="42" t="s">
        <v>53</v>
      </c>
      <c r="B45" s="42"/>
      <c r="C45" s="32">
        <f>SUM(C7:C44)</f>
        <v>3600005.3699999996</v>
      </c>
      <c r="D45" s="32">
        <f>SUM(D7:D44)</f>
        <v>3467958</v>
      </c>
      <c r="E45" s="33">
        <f t="shared" si="0"/>
        <v>0.96332022971399078</v>
      </c>
      <c r="F45" s="32">
        <f>SUM(F7:F44)</f>
        <v>850037.25</v>
      </c>
      <c r="G45" s="32">
        <f>SUM(G7:G44)</f>
        <v>887464</v>
      </c>
      <c r="H45" s="33">
        <f t="shared" si="1"/>
        <v>1.0440295410583478</v>
      </c>
      <c r="I45" s="32">
        <f>SUM(I7:I44)</f>
        <v>749997.21000000008</v>
      </c>
      <c r="J45" s="32">
        <f>SUM(J7:J44)</f>
        <v>648380</v>
      </c>
      <c r="K45" s="33">
        <f t="shared" si="2"/>
        <v>0.86450988264342998</v>
      </c>
      <c r="L45" s="32">
        <f>SUM(L7:L44)</f>
        <v>5200039.830000001</v>
      </c>
      <c r="M45" s="32">
        <f>SUM(M7:M44)</f>
        <v>5003802</v>
      </c>
      <c r="N45" s="33">
        <f t="shared" si="5"/>
        <v>0.96226224482592071</v>
      </c>
      <c r="O45" s="34">
        <f>SUM(O7:O44)</f>
        <v>2199935.69</v>
      </c>
      <c r="P45" s="35">
        <f>SUM(P7:P44)</f>
        <v>1875880</v>
      </c>
      <c r="Q45" s="33">
        <f t="shared" si="6"/>
        <v>0.85269765317548896</v>
      </c>
      <c r="R45" s="34">
        <f>SUM(R7:R44)</f>
        <v>7399975.5199999977</v>
      </c>
      <c r="S45" s="34">
        <f>SUM(S7:S44)</f>
        <v>6879682</v>
      </c>
      <c r="T45" s="33">
        <f t="shared" si="9"/>
        <v>0.92968983227122926</v>
      </c>
      <c r="U45" s="35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43307086614173229" right="0.43307086614173229" top="0.55118110236220474" bottom="0.35433070866141736" header="0.31496062992125984" footer="0.31496062992125984"/>
  <pageSetup paperSize="9" scale="7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sqref="A1:E22"/>
    </sheetView>
  </sheetViews>
  <sheetFormatPr defaultRowHeight="15" x14ac:dyDescent="0.25"/>
  <cols>
    <col min="1" max="1" width="6.5703125" style="2" customWidth="1"/>
    <col min="2" max="2" width="22.5703125" style="2" customWidth="1"/>
    <col min="3" max="3" width="25.42578125" style="5" customWidth="1"/>
    <col min="4" max="4" width="26.5703125" style="5" customWidth="1"/>
    <col min="5" max="5" width="16.42578125" style="2" customWidth="1"/>
    <col min="6" max="14" width="9.140625" style="2" customWidth="1"/>
    <col min="15" max="16384" width="9.140625" style="2"/>
  </cols>
  <sheetData>
    <row r="1" spans="1:5" ht="21" x14ac:dyDescent="0.25">
      <c r="A1" s="45" t="s">
        <v>0</v>
      </c>
      <c r="B1" s="45"/>
      <c r="C1" s="45"/>
      <c r="D1" s="45"/>
      <c r="E1" s="45"/>
    </row>
    <row r="2" spans="1:5" x14ac:dyDescent="0.25">
      <c r="A2" s="46" t="s">
        <v>1</v>
      </c>
      <c r="B2" s="46"/>
      <c r="C2" s="46"/>
      <c r="D2" s="46"/>
      <c r="E2" s="46"/>
    </row>
    <row r="3" spans="1:5" ht="36.75" customHeight="1" x14ac:dyDescent="0.25">
      <c r="A3" s="47" t="s">
        <v>54</v>
      </c>
      <c r="B3" s="48"/>
      <c r="C3" s="48"/>
      <c r="D3" s="48"/>
      <c r="E3" s="49"/>
    </row>
    <row r="4" spans="1:5" x14ac:dyDescent="0.25">
      <c r="A4" s="50" t="s">
        <v>55</v>
      </c>
      <c r="B4" s="50" t="s">
        <v>56</v>
      </c>
      <c r="C4" s="51" t="s">
        <v>57</v>
      </c>
      <c r="D4" s="51" t="s">
        <v>58</v>
      </c>
      <c r="E4" s="51" t="s">
        <v>59</v>
      </c>
    </row>
    <row r="5" spans="1:5" x14ac:dyDescent="0.25">
      <c r="A5" s="50"/>
      <c r="B5" s="50"/>
      <c r="C5" s="51"/>
      <c r="D5" s="51"/>
      <c r="E5" s="51"/>
    </row>
    <row r="6" spans="1:5" x14ac:dyDescent="0.25">
      <c r="A6" s="50"/>
      <c r="B6" s="50"/>
      <c r="C6" s="51"/>
      <c r="D6" s="51"/>
      <c r="E6" s="51"/>
    </row>
    <row r="7" spans="1:5" x14ac:dyDescent="0.25">
      <c r="A7" s="1">
        <v>1</v>
      </c>
      <c r="B7" s="13" t="s">
        <v>16</v>
      </c>
      <c r="C7" s="3">
        <f>ACP!S8</f>
        <v>38764</v>
      </c>
      <c r="D7" s="3">
        <v>4016</v>
      </c>
      <c r="E7" s="4">
        <f>(C7-D7)/D7</f>
        <v>8.6523904382470125</v>
      </c>
    </row>
    <row r="8" spans="1:5" x14ac:dyDescent="0.25">
      <c r="A8" s="10">
        <v>2</v>
      </c>
      <c r="B8" s="14" t="s">
        <v>17</v>
      </c>
      <c r="C8" s="20">
        <f>ACP!S9</f>
        <v>155992</v>
      </c>
      <c r="D8" s="20">
        <v>14233</v>
      </c>
      <c r="E8" s="4">
        <f t="shared" ref="E8:E22" si="0">(C8-D8)/D8</f>
        <v>9.959881964448817</v>
      </c>
    </row>
    <row r="9" spans="1:5" x14ac:dyDescent="0.25">
      <c r="A9" s="11">
        <v>3</v>
      </c>
      <c r="B9" s="15" t="s">
        <v>21</v>
      </c>
      <c r="C9" s="12">
        <f>ACP!S13</f>
        <v>188770</v>
      </c>
      <c r="D9" s="12">
        <v>17893</v>
      </c>
      <c r="E9" s="4">
        <f t="shared" si="0"/>
        <v>9.549935729056056</v>
      </c>
    </row>
    <row r="10" spans="1:5" x14ac:dyDescent="0.25">
      <c r="A10" s="1">
        <v>4</v>
      </c>
      <c r="B10" s="15" t="s">
        <v>24</v>
      </c>
      <c r="C10" s="12">
        <f>ACP!S16</f>
        <v>270860</v>
      </c>
      <c r="D10" s="12">
        <v>19767</v>
      </c>
      <c r="E10" s="4">
        <f t="shared" si="0"/>
        <v>12.702635705974604</v>
      </c>
    </row>
    <row r="11" spans="1:5" x14ac:dyDescent="0.25">
      <c r="A11" s="10">
        <v>5</v>
      </c>
      <c r="B11" s="16" t="s">
        <v>25</v>
      </c>
      <c r="C11" s="12">
        <f>ACP!S17</f>
        <v>234588</v>
      </c>
      <c r="D11" s="12">
        <v>20786</v>
      </c>
      <c r="E11" s="4">
        <f t="shared" si="0"/>
        <v>10.285865486385067</v>
      </c>
    </row>
    <row r="12" spans="1:5" x14ac:dyDescent="0.25">
      <c r="A12" s="11">
        <v>6</v>
      </c>
      <c r="B12" s="16" t="s">
        <v>27</v>
      </c>
      <c r="C12" s="12">
        <f>ACP!S19</f>
        <v>84870</v>
      </c>
      <c r="D12" s="12">
        <v>6239</v>
      </c>
      <c r="E12" s="4">
        <f t="shared" si="0"/>
        <v>12.6031415290912</v>
      </c>
    </row>
    <row r="13" spans="1:5" x14ac:dyDescent="0.25">
      <c r="A13" s="1">
        <v>7</v>
      </c>
      <c r="B13" s="16" t="s">
        <v>28</v>
      </c>
      <c r="C13" s="12">
        <f>ACP!S20</f>
        <v>62735</v>
      </c>
      <c r="D13" s="12">
        <v>4680</v>
      </c>
      <c r="E13" s="4">
        <f t="shared" si="0"/>
        <v>12.40491452991453</v>
      </c>
    </row>
    <row r="14" spans="1:5" x14ac:dyDescent="0.25">
      <c r="A14" s="10">
        <v>8</v>
      </c>
      <c r="B14" s="16" t="s">
        <v>29</v>
      </c>
      <c r="C14" s="12">
        <f>ACP!S21</f>
        <v>155226</v>
      </c>
      <c r="D14" s="12">
        <v>16586</v>
      </c>
      <c r="E14" s="4">
        <f t="shared" si="0"/>
        <v>8.3588568672374297</v>
      </c>
    </row>
    <row r="15" spans="1:5" x14ac:dyDescent="0.25">
      <c r="A15" s="11">
        <v>9</v>
      </c>
      <c r="B15" s="16" t="s">
        <v>36</v>
      </c>
      <c r="C15" s="12">
        <f>ACP!S28</f>
        <v>96487</v>
      </c>
      <c r="D15" s="12">
        <v>20145</v>
      </c>
      <c r="E15" s="4">
        <f t="shared" si="0"/>
        <v>3.7896252171754776</v>
      </c>
    </row>
    <row r="16" spans="1:5" x14ac:dyDescent="0.25">
      <c r="A16" s="1">
        <v>10</v>
      </c>
      <c r="B16" s="16" t="s">
        <v>38</v>
      </c>
      <c r="C16" s="12">
        <f>ACP!S30</f>
        <v>152713</v>
      </c>
      <c r="D16" s="12">
        <v>11728</v>
      </c>
      <c r="E16" s="4">
        <f t="shared" si="0"/>
        <v>12.021231241473396</v>
      </c>
    </row>
    <row r="17" spans="1:5" x14ac:dyDescent="0.25">
      <c r="A17" s="10">
        <v>11</v>
      </c>
      <c r="B17" s="16" t="s">
        <v>39</v>
      </c>
      <c r="C17" s="12">
        <f>ACP!S31</f>
        <v>83764</v>
      </c>
      <c r="D17" s="12">
        <v>4896</v>
      </c>
      <c r="E17" s="4">
        <f t="shared" si="0"/>
        <v>16.108660130718953</v>
      </c>
    </row>
    <row r="18" spans="1:5" x14ac:dyDescent="0.25">
      <c r="A18" s="11">
        <v>12</v>
      </c>
      <c r="B18" s="16" t="s">
        <v>40</v>
      </c>
      <c r="C18" s="12">
        <f>ACP!S32</f>
        <v>1184625</v>
      </c>
      <c r="D18" s="12">
        <v>189471</v>
      </c>
      <c r="E18" s="4">
        <f t="shared" si="0"/>
        <v>5.2522760739110472</v>
      </c>
    </row>
    <row r="19" spans="1:5" x14ac:dyDescent="0.25">
      <c r="A19" s="1">
        <v>13</v>
      </c>
      <c r="B19" s="16" t="s">
        <v>42</v>
      </c>
      <c r="C19" s="12">
        <f>ACP!S34</f>
        <v>232535</v>
      </c>
      <c r="D19" s="12">
        <v>26690</v>
      </c>
      <c r="E19" s="4">
        <f t="shared" si="0"/>
        <v>7.712439115773698</v>
      </c>
    </row>
    <row r="20" spans="1:5" x14ac:dyDescent="0.25">
      <c r="A20" s="10">
        <v>14</v>
      </c>
      <c r="B20" s="16" t="s">
        <v>48</v>
      </c>
      <c r="C20" s="12">
        <f>ACP!S40</f>
        <v>133358</v>
      </c>
      <c r="D20" s="12">
        <v>10679</v>
      </c>
      <c r="E20" s="4">
        <f t="shared" si="0"/>
        <v>11.48787339638543</v>
      </c>
    </row>
    <row r="21" spans="1:5" x14ac:dyDescent="0.25">
      <c r="A21" s="11">
        <v>15</v>
      </c>
      <c r="B21" s="16" t="s">
        <v>52</v>
      </c>
      <c r="C21" s="12">
        <f>ACP!S44</f>
        <v>257201</v>
      </c>
      <c r="D21" s="12">
        <v>17737</v>
      </c>
      <c r="E21" s="4">
        <f t="shared" si="0"/>
        <v>13.500817500140949</v>
      </c>
    </row>
    <row r="22" spans="1:5" x14ac:dyDescent="0.25">
      <c r="A22" s="19"/>
      <c r="B22" s="17" t="s">
        <v>60</v>
      </c>
      <c r="C22" s="18">
        <f>SUM(C7:C21)</f>
        <v>3332488</v>
      </c>
      <c r="D22" s="18">
        <f>SUM(D7:D21)</f>
        <v>385546</v>
      </c>
      <c r="E22" s="21">
        <f t="shared" si="0"/>
        <v>7.6435548546736314</v>
      </c>
    </row>
    <row r="23" spans="1:5" x14ac:dyDescent="0.25">
      <c r="A23" s="6"/>
      <c r="B23" s="7"/>
      <c r="C23" s="7"/>
      <c r="D23" s="7"/>
      <c r="E23" s="8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s="9" customFormat="1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s="9" customFormat="1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s="9" customFormat="1" x14ac:dyDescent="0.25">
      <c r="A50" s="7"/>
      <c r="B50" s="7"/>
      <c r="C50" s="7"/>
      <c r="D50" s="7"/>
      <c r="E50" s="7"/>
    </row>
    <row r="51" spans="1:5" s="9" customFormat="1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64" spans="1:5" x14ac:dyDescent="0.25">
      <c r="C64" s="2"/>
      <c r="D64" s="2"/>
    </row>
  </sheetData>
  <mergeCells count="8">
    <mergeCell ref="A1:E1"/>
    <mergeCell ref="A2:E2"/>
    <mergeCell ref="A3:E3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91" orientation="portrait" horizontalDpi="300" verticalDpi="300"/>
  <rowBreaks count="1" manualBreakCount="1">
    <brk id="2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District wise LWE</vt:lpstr>
      <vt:lpstr>'District wise LWE'!Print_Area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2015-05-05T08:31:23Z</cp:lastPrinted>
  <dcterms:created xsi:type="dcterms:W3CDTF">2013-08-22T12:33:56Z</dcterms:created>
  <dcterms:modified xsi:type="dcterms:W3CDTF">2015-05-05T08:31:25Z</dcterms:modified>
</cp:coreProperties>
</file>