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ACP" sheetId="4" r:id="rId1"/>
    <sheet name="District wise LWE" sheetId="1" r:id="rId2"/>
  </sheets>
  <definedNames>
    <definedName name="_xlnm.Print_Area" localSheetId="1">'District wise LWE'!$A$1:$E$22</definedName>
  </definedNames>
  <calcPr calcId="152511"/>
</workbook>
</file>

<file path=xl/calcChain.xml><?xml version="1.0" encoding="utf-8"?>
<calcChain xmlns="http://schemas.openxmlformats.org/spreadsheetml/2006/main">
  <c r="D22" i="1" l="1"/>
  <c r="C20" i="1"/>
  <c r="E20" i="1" s="1"/>
  <c r="C10" i="1"/>
  <c r="E10" i="1" s="1"/>
  <c r="P44" i="4"/>
  <c r="O44" i="4"/>
  <c r="J44" i="4"/>
  <c r="I44" i="4"/>
  <c r="G44" i="4"/>
  <c r="F44" i="4"/>
  <c r="D44" i="4"/>
  <c r="C44" i="4"/>
  <c r="Q43" i="4"/>
  <c r="M43" i="4"/>
  <c r="S43" i="4" s="1"/>
  <c r="C21" i="1" s="1"/>
  <c r="E21" i="1" s="1"/>
  <c r="L43" i="4"/>
  <c r="R43" i="4" s="1"/>
  <c r="T43" i="4" s="1"/>
  <c r="K43" i="4"/>
  <c r="H43" i="4"/>
  <c r="E43" i="4"/>
  <c r="S42" i="4"/>
  <c r="Q42" i="4"/>
  <c r="M42" i="4"/>
  <c r="L42" i="4"/>
  <c r="R42" i="4" s="1"/>
  <c r="K42" i="4"/>
  <c r="H42" i="4"/>
  <c r="E42" i="4"/>
  <c r="Q41" i="4"/>
  <c r="M41" i="4"/>
  <c r="S41" i="4" s="1"/>
  <c r="L41" i="4"/>
  <c r="R41" i="4" s="1"/>
  <c r="T41" i="4" s="1"/>
  <c r="K41" i="4"/>
  <c r="H41" i="4"/>
  <c r="E41" i="4"/>
  <c r="S40" i="4"/>
  <c r="R40" i="4"/>
  <c r="Q40" i="4"/>
  <c r="M40" i="4"/>
  <c r="L40" i="4"/>
  <c r="K40" i="4"/>
  <c r="H40" i="4"/>
  <c r="E40" i="4"/>
  <c r="Q39" i="4"/>
  <c r="N39" i="4"/>
  <c r="M39" i="4"/>
  <c r="S39" i="4" s="1"/>
  <c r="L39" i="4"/>
  <c r="R39" i="4" s="1"/>
  <c r="T39" i="4" s="1"/>
  <c r="K39" i="4"/>
  <c r="H39" i="4"/>
  <c r="E39" i="4"/>
  <c r="S38" i="4"/>
  <c r="R38" i="4"/>
  <c r="Q38" i="4"/>
  <c r="M38" i="4"/>
  <c r="L38" i="4"/>
  <c r="K38" i="4"/>
  <c r="H38" i="4"/>
  <c r="E38" i="4"/>
  <c r="Q37" i="4"/>
  <c r="M37" i="4"/>
  <c r="S37" i="4" s="1"/>
  <c r="L37" i="4"/>
  <c r="R37" i="4" s="1"/>
  <c r="K37" i="4"/>
  <c r="H37" i="4"/>
  <c r="E37" i="4"/>
  <c r="R36" i="4"/>
  <c r="Q36" i="4"/>
  <c r="M36" i="4"/>
  <c r="S36" i="4" s="1"/>
  <c r="L36" i="4"/>
  <c r="K36" i="4"/>
  <c r="H36" i="4"/>
  <c r="E36" i="4"/>
  <c r="Q35" i="4"/>
  <c r="M35" i="4"/>
  <c r="S35" i="4" s="1"/>
  <c r="L35" i="4"/>
  <c r="R35" i="4" s="1"/>
  <c r="T35" i="4" s="1"/>
  <c r="K35" i="4"/>
  <c r="H35" i="4"/>
  <c r="E35" i="4"/>
  <c r="S34" i="4"/>
  <c r="Q34" i="4"/>
  <c r="M34" i="4"/>
  <c r="L34" i="4"/>
  <c r="R34" i="4" s="1"/>
  <c r="K34" i="4"/>
  <c r="H34" i="4"/>
  <c r="E34" i="4"/>
  <c r="Q33" i="4"/>
  <c r="M33" i="4"/>
  <c r="S33" i="4" s="1"/>
  <c r="C19" i="1" s="1"/>
  <c r="E19" i="1" s="1"/>
  <c r="L33" i="4"/>
  <c r="R33" i="4" s="1"/>
  <c r="T33" i="4" s="1"/>
  <c r="K33" i="4"/>
  <c r="H33" i="4"/>
  <c r="E33" i="4"/>
  <c r="S32" i="4"/>
  <c r="R32" i="4"/>
  <c r="Q32" i="4"/>
  <c r="M32" i="4"/>
  <c r="L32" i="4"/>
  <c r="K32" i="4"/>
  <c r="H32" i="4"/>
  <c r="E32" i="4"/>
  <c r="Q31" i="4"/>
  <c r="N31" i="4"/>
  <c r="M31" i="4"/>
  <c r="S31" i="4" s="1"/>
  <c r="C18" i="1" s="1"/>
  <c r="E18" i="1" s="1"/>
  <c r="L31" i="4"/>
  <c r="R31" i="4" s="1"/>
  <c r="K31" i="4"/>
  <c r="H31" i="4"/>
  <c r="E31" i="4"/>
  <c r="S30" i="4"/>
  <c r="R30" i="4"/>
  <c r="Q30" i="4"/>
  <c r="M30" i="4"/>
  <c r="L30" i="4"/>
  <c r="K30" i="4"/>
  <c r="H30" i="4"/>
  <c r="E30" i="4"/>
  <c r="Q29" i="4"/>
  <c r="M29" i="4"/>
  <c r="S29" i="4" s="1"/>
  <c r="C16" i="1" s="1"/>
  <c r="E16" i="1" s="1"/>
  <c r="L29" i="4"/>
  <c r="R29" i="4" s="1"/>
  <c r="K29" i="4"/>
  <c r="H29" i="4"/>
  <c r="E29" i="4"/>
  <c r="R28" i="4"/>
  <c r="Q28" i="4"/>
  <c r="M28" i="4"/>
  <c r="S28" i="4" s="1"/>
  <c r="L28" i="4"/>
  <c r="K28" i="4"/>
  <c r="H28" i="4"/>
  <c r="E28" i="4"/>
  <c r="Q27" i="4"/>
  <c r="M27" i="4"/>
  <c r="S27" i="4" s="1"/>
  <c r="C15" i="1" s="1"/>
  <c r="E15" i="1" s="1"/>
  <c r="L27" i="4"/>
  <c r="R27" i="4" s="1"/>
  <c r="T27" i="4" s="1"/>
  <c r="K27" i="4"/>
  <c r="H27" i="4"/>
  <c r="E27" i="4"/>
  <c r="S26" i="4"/>
  <c r="Q26" i="4"/>
  <c r="M26" i="4"/>
  <c r="L26" i="4"/>
  <c r="R26" i="4" s="1"/>
  <c r="K26" i="4"/>
  <c r="H26" i="4"/>
  <c r="E26" i="4"/>
  <c r="Q25" i="4"/>
  <c r="M25" i="4"/>
  <c r="S25" i="4" s="1"/>
  <c r="L25" i="4"/>
  <c r="R25" i="4" s="1"/>
  <c r="T25" i="4" s="1"/>
  <c r="K25" i="4"/>
  <c r="H25" i="4"/>
  <c r="E25" i="4"/>
  <c r="S24" i="4"/>
  <c r="R24" i="4"/>
  <c r="Q24" i="4"/>
  <c r="M24" i="4"/>
  <c r="L24" i="4"/>
  <c r="K24" i="4"/>
  <c r="H24" i="4"/>
  <c r="E24" i="4"/>
  <c r="Q23" i="4"/>
  <c r="N23" i="4"/>
  <c r="M23" i="4"/>
  <c r="S23" i="4" s="1"/>
  <c r="L23" i="4"/>
  <c r="R23" i="4" s="1"/>
  <c r="T23" i="4" s="1"/>
  <c r="K23" i="4"/>
  <c r="H23" i="4"/>
  <c r="E23" i="4"/>
  <c r="S22" i="4"/>
  <c r="R22" i="4"/>
  <c r="Q22" i="4"/>
  <c r="M22" i="4"/>
  <c r="L22" i="4"/>
  <c r="K22" i="4"/>
  <c r="H22" i="4"/>
  <c r="E22" i="4"/>
  <c r="Q21" i="4"/>
  <c r="M21" i="4"/>
  <c r="S21" i="4" s="1"/>
  <c r="L21" i="4"/>
  <c r="R21" i="4" s="1"/>
  <c r="K21" i="4"/>
  <c r="H21" i="4"/>
  <c r="E21" i="4"/>
  <c r="R20" i="4"/>
  <c r="Q20" i="4"/>
  <c r="M20" i="4"/>
  <c r="S20" i="4" s="1"/>
  <c r="L20" i="4"/>
  <c r="K20" i="4"/>
  <c r="H20" i="4"/>
  <c r="E20" i="4"/>
  <c r="Q19" i="4"/>
  <c r="M19" i="4"/>
  <c r="S19" i="4" s="1"/>
  <c r="C13" i="1" s="1"/>
  <c r="E13" i="1" s="1"/>
  <c r="L19" i="4"/>
  <c r="R19" i="4" s="1"/>
  <c r="T19" i="4" s="1"/>
  <c r="K19" i="4"/>
  <c r="H19" i="4"/>
  <c r="E19" i="4"/>
  <c r="S18" i="4"/>
  <c r="C12" i="1" s="1"/>
  <c r="E12" i="1" s="1"/>
  <c r="Q18" i="4"/>
  <c r="M18" i="4"/>
  <c r="L18" i="4"/>
  <c r="R18" i="4" s="1"/>
  <c r="K18" i="4"/>
  <c r="H18" i="4"/>
  <c r="E18" i="4"/>
  <c r="Q17" i="4"/>
  <c r="M17" i="4"/>
  <c r="S17" i="4" s="1"/>
  <c r="L17" i="4"/>
  <c r="R17" i="4" s="1"/>
  <c r="T17" i="4" s="1"/>
  <c r="K17" i="4"/>
  <c r="H17" i="4"/>
  <c r="E17" i="4"/>
  <c r="S16" i="4"/>
  <c r="R16" i="4"/>
  <c r="Q16" i="4"/>
  <c r="M16" i="4"/>
  <c r="L16" i="4"/>
  <c r="K16" i="4"/>
  <c r="H16" i="4"/>
  <c r="E16" i="4"/>
  <c r="Q15" i="4"/>
  <c r="N15" i="4"/>
  <c r="M15" i="4"/>
  <c r="S15" i="4" s="1"/>
  <c r="L15" i="4"/>
  <c r="R15" i="4" s="1"/>
  <c r="T15" i="4" s="1"/>
  <c r="K15" i="4"/>
  <c r="H15" i="4"/>
  <c r="E15" i="4"/>
  <c r="Q14" i="4"/>
  <c r="M14" i="4"/>
  <c r="L14" i="4"/>
  <c r="R14" i="4" s="1"/>
  <c r="K14" i="4"/>
  <c r="H14" i="4"/>
  <c r="E14" i="4"/>
  <c r="Q13" i="4"/>
  <c r="M13" i="4"/>
  <c r="S13" i="4" s="1"/>
  <c r="L13" i="4"/>
  <c r="N13" i="4" s="1"/>
  <c r="K13" i="4"/>
  <c r="H13" i="4"/>
  <c r="E13" i="4"/>
  <c r="Q12" i="4"/>
  <c r="M12" i="4"/>
  <c r="S12" i="4" s="1"/>
  <c r="L12" i="4"/>
  <c r="R12" i="4" s="1"/>
  <c r="K12" i="4"/>
  <c r="H12" i="4"/>
  <c r="E12" i="4"/>
  <c r="Q11" i="4"/>
  <c r="M11" i="4"/>
  <c r="S11" i="4" s="1"/>
  <c r="L11" i="4"/>
  <c r="N11" i="4" s="1"/>
  <c r="K11" i="4"/>
  <c r="H11" i="4"/>
  <c r="E11" i="4"/>
  <c r="Q10" i="4"/>
  <c r="M10" i="4"/>
  <c r="N10" i="4" s="1"/>
  <c r="L10" i="4"/>
  <c r="R10" i="4" s="1"/>
  <c r="K10" i="4"/>
  <c r="H10" i="4"/>
  <c r="E10" i="4"/>
  <c r="Q9" i="4"/>
  <c r="M9" i="4"/>
  <c r="S9" i="4" s="1"/>
  <c r="L9" i="4"/>
  <c r="R9" i="4" s="1"/>
  <c r="K9" i="4"/>
  <c r="H9" i="4"/>
  <c r="E9" i="4"/>
  <c r="Q8" i="4"/>
  <c r="M8" i="4"/>
  <c r="L8" i="4"/>
  <c r="R8" i="4" s="1"/>
  <c r="K8" i="4"/>
  <c r="H8" i="4"/>
  <c r="E8" i="4"/>
  <c r="Q7" i="4"/>
  <c r="M7" i="4"/>
  <c r="S7" i="4" s="1"/>
  <c r="C7" i="1" s="1"/>
  <c r="E7" i="1" s="1"/>
  <c r="L7" i="4"/>
  <c r="R7" i="4" s="1"/>
  <c r="K7" i="4"/>
  <c r="H7" i="4"/>
  <c r="E7" i="4"/>
  <c r="Q6" i="4"/>
  <c r="M6" i="4"/>
  <c r="L6" i="4"/>
  <c r="K6" i="4"/>
  <c r="H6" i="4"/>
  <c r="E6" i="4"/>
  <c r="T31" i="4" l="1"/>
  <c r="N7" i="4"/>
  <c r="N12" i="4"/>
  <c r="N14" i="4"/>
  <c r="N21" i="4"/>
  <c r="N29" i="4"/>
  <c r="N37" i="4"/>
  <c r="E44" i="4"/>
  <c r="K44" i="4"/>
  <c r="N9" i="4"/>
  <c r="N19" i="4"/>
  <c r="N27" i="4"/>
  <c r="N35" i="4"/>
  <c r="N43" i="4"/>
  <c r="N8" i="4"/>
  <c r="N17" i="4"/>
  <c r="T21" i="4"/>
  <c r="N25" i="4"/>
  <c r="T29" i="4"/>
  <c r="N33" i="4"/>
  <c r="T37" i="4"/>
  <c r="N41" i="4"/>
  <c r="Q44" i="4"/>
  <c r="C9" i="1"/>
  <c r="E9" i="1" s="1"/>
  <c r="T12" i="4"/>
  <c r="T9" i="4"/>
  <c r="T7" i="4"/>
  <c r="S10" i="4"/>
  <c r="T10" i="4" s="1"/>
  <c r="R13" i="4"/>
  <c r="T13" i="4" s="1"/>
  <c r="L44" i="4"/>
  <c r="R6" i="4"/>
  <c r="S8" i="4"/>
  <c r="R11" i="4"/>
  <c r="T11" i="4" s="1"/>
  <c r="M44" i="4"/>
  <c r="N44" i="4" s="1"/>
  <c r="S6" i="4"/>
  <c r="S14" i="4"/>
  <c r="T14" i="4" s="1"/>
  <c r="C11" i="1"/>
  <c r="E11" i="1" s="1"/>
  <c r="T16" i="4"/>
  <c r="T18" i="4"/>
  <c r="T20" i="4"/>
  <c r="T22" i="4"/>
  <c r="T24" i="4"/>
  <c r="T26" i="4"/>
  <c r="T28" i="4"/>
  <c r="C17" i="1"/>
  <c r="E17" i="1" s="1"/>
  <c r="T30" i="4"/>
  <c r="T32" i="4"/>
  <c r="T34" i="4"/>
  <c r="T36" i="4"/>
  <c r="T38" i="4"/>
  <c r="T40" i="4"/>
  <c r="T42" i="4"/>
  <c r="H44" i="4"/>
  <c r="C14" i="1"/>
  <c r="E14" i="1" s="1"/>
  <c r="N6" i="4"/>
  <c r="N16" i="4"/>
  <c r="N18" i="4"/>
  <c r="N20" i="4"/>
  <c r="N22" i="4"/>
  <c r="N24" i="4"/>
  <c r="N26" i="4"/>
  <c r="N28" i="4"/>
  <c r="N30" i="4"/>
  <c r="N32" i="4"/>
  <c r="N34" i="4"/>
  <c r="N36" i="4"/>
  <c r="N38" i="4"/>
  <c r="N40" i="4"/>
  <c r="N42" i="4"/>
  <c r="T8" i="4" l="1"/>
  <c r="C8" i="1"/>
  <c r="T6" i="4"/>
  <c r="S44" i="4"/>
  <c r="T44" i="4" s="1"/>
  <c r="R44" i="4"/>
  <c r="E8" i="1" l="1"/>
  <c r="C22" i="1"/>
  <c r="E22" i="1" s="1"/>
</calcChain>
</file>

<file path=xl/sharedStrings.xml><?xml version="1.0" encoding="utf-8"?>
<sst xmlns="http://schemas.openxmlformats.org/spreadsheetml/2006/main" count="131" uniqueCount="61">
  <si>
    <t>STATE LEVEL BANKERS' COMMITTEE BIHAR, PATNA</t>
  </si>
  <si>
    <t>(CONVENOR- STATE BANK OF INDIA)</t>
  </si>
  <si>
    <t>DISTRICTWISE PERFORMANCE UNDER  ANNUAL CREDIT PLAN AS ON : 31.12.2014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</si>
  <si>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</si>
  <si>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</si>
  <si>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</si>
  <si>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</si>
  <si>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</si>
  <si>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</si>
  <si>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</si>
  <si>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</si>
  <si>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</si>
  <si>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</si>
  <si>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</si>
  <si>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</si>
  <si>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</si>
  <si>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</si>
  <si>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</si>
  <si>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</si>
  <si>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</si>
  <si>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</si>
  <si>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</si>
  <si>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</si>
  <si>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</si>
  <si>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</si>
  <si>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</si>
  <si>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</si>
  <si>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</si>
  <si>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</si>
  <si>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</si>
  <si>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</si>
  <si>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</si>
  <si>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</si>
  <si>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</si>
  <si>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</si>
  <si>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</si>
  <si>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</si>
  <si>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</si>
  <si>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</si>
  <si>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</si>
  <si>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</si>
  <si>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</si>
  <si>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</si>
  <si>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</si>
  <si>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</si>
  <si>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</si>
  <si>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</si>
  <si>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</si>
  <si>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</si>
  <si>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</si>
  <si>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</si>
  <si>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</si>
  <si>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</si>
  <si>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</si>
  <si>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 xml:space="preserve">IMPLEMENTATION OF FINANCIAL INCLUSION PLANS IN LWE AFFECTED DISTRICTS </t>
  </si>
  <si>
    <t>SL. NO.</t>
  </si>
  <si>
    <t>District</t>
  </si>
  <si>
    <t>Disbursement under ACP during the  III quarter of 2014-15 (Rs.in Lakh)</t>
  </si>
  <si>
    <t>Disbursement under ACP during the  IIIIst quarter of 2013-14 (Rs.in Lakh)</t>
  </si>
  <si>
    <t>%Growth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</si>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</sst>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right"/>
    </xf>
    <xf numFmtId="10" fontId="0" fillId="3" borderId="1" xfId="0" applyNumberFormat="1" applyFill="1" applyBorder="1" applyAlignment="1">
      <alignment horizontal="right"/>
    </xf>
    <xf numFmtId="2" fontId="0" fillId="3" borderId="0" xfId="0" applyNumberFormat="1" applyFill="1"/>
    <xf numFmtId="0" fontId="0" fillId="0" borderId="5" xfId="0" applyBorder="1"/>
    <xf numFmtId="0" fontId="0" fillId="0" borderId="0" xfId="0"/>
    <xf numFmtId="0" fontId="0" fillId="0" borderId="6" xfId="0" applyBorder="1"/>
    <xf numFmtId="0" fontId="1" fillId="3" borderId="0" xfId="0" applyFont="1" applyFill="1"/>
    <xf numFmtId="0" fontId="0" fillId="3" borderId="1" xfId="0" applyFill="1" applyBorder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1" xfId="0" applyFill="1" applyBorder="1"/>
    <xf numFmtId="1" fontId="0" fillId="3" borderId="1" xfId="0" applyNumberFormat="1" applyFill="1" applyBorder="1"/>
    <xf numFmtId="10" fontId="0" fillId="2" borderId="1" xfId="0" applyNumberFormat="1" applyFill="1" applyBorder="1" applyAlignment="1">
      <alignment horizontal="right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/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3" borderId="0" xfId="0" applyFont="1" applyFill="1"/>
    <xf numFmtId="2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4"/>
  <sheetViews>
    <sheetView tabSelected="1" workbookViewId="0">
      <selection activeCell="S48" sqref="S48"/>
    </sheetView>
  </sheetViews>
  <sheetFormatPr defaultRowHeight="14.1" customHeight="1" x14ac:dyDescent="0.25"/>
  <cols>
    <col min="1" max="1" width="4.42578125" style="24" customWidth="1"/>
    <col min="2" max="2" width="17.28515625" style="24" customWidth="1"/>
    <col min="3" max="3" width="9" style="38" bestFit="1" customWidth="1"/>
    <col min="4" max="4" width="9" style="24" bestFit="1" customWidth="1"/>
    <col min="5" max="7" width="7.85546875" style="24" bestFit="1" customWidth="1"/>
    <col min="8" max="8" width="9" style="24" customWidth="1"/>
    <col min="9" max="11" width="7.85546875" style="24" bestFit="1" customWidth="1"/>
    <col min="12" max="12" width="9" style="24" bestFit="1" customWidth="1"/>
    <col min="13" max="13" width="9" style="39" bestFit="1" customWidth="1"/>
    <col min="14" max="14" width="7.85546875" style="24" bestFit="1" customWidth="1"/>
    <col min="15" max="15" width="9" style="40" bestFit="1" customWidth="1"/>
    <col min="16" max="16" width="9" style="24" bestFit="1" customWidth="1"/>
    <col min="17" max="17" width="8.85546875" style="24" customWidth="1"/>
    <col min="18" max="18" width="9" style="40" bestFit="1" customWidth="1"/>
    <col min="19" max="19" width="9" style="24" bestFit="1" customWidth="1"/>
    <col min="20" max="20" width="7.85546875" style="24" bestFit="1" customWidth="1"/>
    <col min="21" max="21" width="14.5703125" style="1" customWidth="1"/>
    <col min="22" max="22" width="13" style="24" customWidth="1"/>
    <col min="23" max="16384" width="9.140625" style="24"/>
  </cols>
  <sheetData>
    <row r="1" spans="1:21" ht="14.1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14.1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6.5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4.1" customHeight="1" x14ac:dyDescent="0.25">
      <c r="A4" s="45" t="s">
        <v>3</v>
      </c>
      <c r="B4" s="45" t="s">
        <v>4</v>
      </c>
      <c r="C4" s="44" t="s">
        <v>5</v>
      </c>
      <c r="D4" s="44"/>
      <c r="E4" s="44"/>
      <c r="F4" s="44" t="s">
        <v>6</v>
      </c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 t="s">
        <v>9</v>
      </c>
      <c r="P4" s="44"/>
      <c r="Q4" s="44"/>
      <c r="R4" s="44" t="s">
        <v>10</v>
      </c>
      <c r="S4" s="44"/>
      <c r="T4" s="44"/>
      <c r="U4" s="2" t="s">
        <v>11</v>
      </c>
    </row>
    <row r="5" spans="1:21" ht="14.1" customHeight="1" x14ac:dyDescent="0.25">
      <c r="A5" s="45"/>
      <c r="B5" s="45"/>
      <c r="C5" s="25" t="s">
        <v>12</v>
      </c>
      <c r="D5" s="25" t="s">
        <v>13</v>
      </c>
      <c r="E5" s="25" t="s">
        <v>14</v>
      </c>
      <c r="F5" s="25" t="s">
        <v>12</v>
      </c>
      <c r="G5" s="25" t="s">
        <v>13</v>
      </c>
      <c r="H5" s="25" t="s">
        <v>14</v>
      </c>
      <c r="I5" s="25" t="s">
        <v>12</v>
      </c>
      <c r="J5" s="25" t="s">
        <v>13</v>
      </c>
      <c r="K5" s="25" t="s">
        <v>14</v>
      </c>
      <c r="L5" s="25" t="s">
        <v>12</v>
      </c>
      <c r="M5" s="25" t="s">
        <v>13</v>
      </c>
      <c r="N5" s="25" t="s">
        <v>14</v>
      </c>
      <c r="O5" s="26" t="s">
        <v>12</v>
      </c>
      <c r="P5" s="25" t="s">
        <v>13</v>
      </c>
      <c r="Q5" s="25" t="s">
        <v>14</v>
      </c>
      <c r="R5" s="26" t="s">
        <v>12</v>
      </c>
      <c r="S5" s="25" t="s">
        <v>13</v>
      </c>
      <c r="T5" s="25" t="s">
        <v>14</v>
      </c>
      <c r="U5" s="18"/>
    </row>
    <row r="6" spans="1:21" ht="14.1" customHeight="1" x14ac:dyDescent="0.25">
      <c r="A6" s="28">
        <v>1</v>
      </c>
      <c r="B6" s="28" t="s">
        <v>15</v>
      </c>
      <c r="C6" s="29">
        <v>94643.66</v>
      </c>
      <c r="D6" s="29">
        <v>63964</v>
      </c>
      <c r="E6" s="30">
        <f>D6/C6</f>
        <v>0.67584030456979372</v>
      </c>
      <c r="F6" s="29">
        <v>15327.71</v>
      </c>
      <c r="G6" s="29">
        <v>10514</v>
      </c>
      <c r="H6" s="30">
        <f>G6/F6</f>
        <v>0.68594721585938156</v>
      </c>
      <c r="I6" s="29">
        <v>10001.629999999999</v>
      </c>
      <c r="J6" s="29">
        <v>5487</v>
      </c>
      <c r="K6" s="30">
        <f>J6/I6</f>
        <v>0.5486105764760344</v>
      </c>
      <c r="L6" s="29">
        <f>SUM(I6+F6+C6)</f>
        <v>119973</v>
      </c>
      <c r="M6" s="29">
        <f>SUM(J6+G6+D6)</f>
        <v>79965</v>
      </c>
      <c r="N6" s="30">
        <f>M6/L6</f>
        <v>0.66652496811782647</v>
      </c>
      <c r="O6" s="31">
        <v>30868.75</v>
      </c>
      <c r="P6" s="27">
        <v>19747</v>
      </c>
      <c r="Q6" s="30">
        <f>P6/O6</f>
        <v>0.63970844300465679</v>
      </c>
      <c r="R6" s="31">
        <f>SUM(O6+L6)</f>
        <v>150841.75</v>
      </c>
      <c r="S6" s="32">
        <f>SUM(P6+M6)</f>
        <v>99712</v>
      </c>
      <c r="T6" s="30">
        <f>S6/R6</f>
        <v>0.66103714654596624</v>
      </c>
      <c r="U6" s="18" t="s">
        <v>15</v>
      </c>
    </row>
    <row r="7" spans="1:21" ht="14.1" customHeight="1" x14ac:dyDescent="0.25">
      <c r="A7" s="32">
        <v>2</v>
      </c>
      <c r="B7" s="32" t="s">
        <v>16</v>
      </c>
      <c r="C7" s="29">
        <v>26545.78</v>
      </c>
      <c r="D7" s="29">
        <v>19114</v>
      </c>
      <c r="E7" s="30">
        <f t="shared" ref="E7:E44" si="0">D7/C7</f>
        <v>0.72003911732863002</v>
      </c>
      <c r="F7" s="29">
        <v>3313.46</v>
      </c>
      <c r="G7" s="29">
        <v>2492</v>
      </c>
      <c r="H7" s="30">
        <f t="shared" ref="H7:H44" si="1">G7/F7</f>
        <v>0.75208392435701654</v>
      </c>
      <c r="I7" s="29">
        <v>4555.71</v>
      </c>
      <c r="J7" s="29">
        <v>2941</v>
      </c>
      <c r="K7" s="30">
        <f t="shared" ref="K7:K44" si="2">J7/I7</f>
        <v>0.64556347967715244</v>
      </c>
      <c r="L7" s="29">
        <f t="shared" ref="L7:L43" si="3">SUM(I7+F7+C7)</f>
        <v>34414.949999999997</v>
      </c>
      <c r="M7" s="29">
        <f t="shared" ref="M7:M43" si="4">SUM(J7+G7+D7)</f>
        <v>24547</v>
      </c>
      <c r="N7" s="30">
        <f t="shared" ref="N7:N44" si="5">M7/L7</f>
        <v>0.7132656011413645</v>
      </c>
      <c r="O7" s="31">
        <v>10068.6</v>
      </c>
      <c r="P7" s="27">
        <v>6142</v>
      </c>
      <c r="Q7" s="30">
        <f t="shared" ref="Q7:Q44" si="6">P7/O7</f>
        <v>0.61001529507578012</v>
      </c>
      <c r="R7" s="31">
        <f t="shared" ref="R7:R43" si="7">SUM(O7+L7)</f>
        <v>44483.549999999996</v>
      </c>
      <c r="S7" s="32">
        <f t="shared" ref="S7:S43" si="8">SUM(P7+M7)</f>
        <v>30689</v>
      </c>
      <c r="T7" s="30">
        <f t="shared" ref="T7:T44" si="9">S7/R7</f>
        <v>0.68989547821610464</v>
      </c>
      <c r="U7" s="18" t="s">
        <v>16</v>
      </c>
    </row>
    <row r="8" spans="1:21" ht="14.1" customHeight="1" x14ac:dyDescent="0.25">
      <c r="A8" s="32">
        <v>3</v>
      </c>
      <c r="B8" s="32" t="s">
        <v>17</v>
      </c>
      <c r="C8" s="29">
        <v>110269.92</v>
      </c>
      <c r="D8" s="29">
        <v>79344</v>
      </c>
      <c r="E8" s="30">
        <f t="shared" si="0"/>
        <v>0.71954346207923248</v>
      </c>
      <c r="F8" s="29">
        <v>14655.35</v>
      </c>
      <c r="G8" s="29">
        <v>9666</v>
      </c>
      <c r="H8" s="30">
        <f t="shared" si="1"/>
        <v>0.65955436069421747</v>
      </c>
      <c r="I8" s="29">
        <v>19600.21</v>
      </c>
      <c r="J8" s="29">
        <v>12721</v>
      </c>
      <c r="K8" s="30">
        <f t="shared" si="2"/>
        <v>0.64902365841998633</v>
      </c>
      <c r="L8" s="29">
        <f t="shared" si="3"/>
        <v>144525.47999999998</v>
      </c>
      <c r="M8" s="29">
        <f t="shared" si="4"/>
        <v>101731</v>
      </c>
      <c r="N8" s="30">
        <f t="shared" si="5"/>
        <v>0.70389664161641263</v>
      </c>
      <c r="O8" s="31">
        <v>38157.230000000003</v>
      </c>
      <c r="P8" s="27">
        <v>20013</v>
      </c>
      <c r="Q8" s="30">
        <f t="shared" si="6"/>
        <v>0.52448775762810873</v>
      </c>
      <c r="R8" s="31">
        <f t="shared" si="7"/>
        <v>182682.71</v>
      </c>
      <c r="S8" s="32">
        <f t="shared" si="8"/>
        <v>121744</v>
      </c>
      <c r="T8" s="30">
        <f t="shared" si="9"/>
        <v>0.66642322089485095</v>
      </c>
      <c r="U8" s="18" t="s">
        <v>17</v>
      </c>
    </row>
    <row r="9" spans="1:21" ht="14.1" customHeight="1" x14ac:dyDescent="0.25">
      <c r="A9" s="28">
        <v>4</v>
      </c>
      <c r="B9" s="32" t="s">
        <v>18</v>
      </c>
      <c r="C9" s="29">
        <v>55422.19</v>
      </c>
      <c r="D9" s="29">
        <v>37334</v>
      </c>
      <c r="E9" s="30">
        <f t="shared" si="0"/>
        <v>0.67362910054618919</v>
      </c>
      <c r="F9" s="29">
        <v>14041.95</v>
      </c>
      <c r="G9" s="29">
        <v>8691</v>
      </c>
      <c r="H9" s="30">
        <f t="shared" si="1"/>
        <v>0.6189311313599607</v>
      </c>
      <c r="I9" s="29">
        <v>13536.86</v>
      </c>
      <c r="J9" s="29">
        <v>9283</v>
      </c>
      <c r="K9" s="30">
        <f t="shared" si="2"/>
        <v>0.68575725833021839</v>
      </c>
      <c r="L9" s="29">
        <f t="shared" si="3"/>
        <v>83001</v>
      </c>
      <c r="M9" s="29">
        <f>SUM(J9+G9+D9)</f>
        <v>55308</v>
      </c>
      <c r="N9" s="30">
        <f t="shared" si="5"/>
        <v>0.66635341742870569</v>
      </c>
      <c r="O9" s="31">
        <v>24385.01</v>
      </c>
      <c r="P9" s="27">
        <v>14505</v>
      </c>
      <c r="Q9" s="30">
        <f t="shared" si="6"/>
        <v>0.59483264513732004</v>
      </c>
      <c r="R9" s="31">
        <f t="shared" si="7"/>
        <v>107386.01</v>
      </c>
      <c r="S9" s="32">
        <f t="shared" si="8"/>
        <v>69813</v>
      </c>
      <c r="T9" s="30">
        <f t="shared" si="9"/>
        <v>0.65011261709043855</v>
      </c>
      <c r="U9" s="18" t="s">
        <v>18</v>
      </c>
    </row>
    <row r="10" spans="1:21" ht="14.1" customHeight="1" x14ac:dyDescent="0.25">
      <c r="A10" s="32">
        <v>5</v>
      </c>
      <c r="B10" s="32" t="s">
        <v>19</v>
      </c>
      <c r="C10" s="29">
        <v>128272</v>
      </c>
      <c r="D10" s="29">
        <v>84141</v>
      </c>
      <c r="E10" s="30">
        <f t="shared" si="0"/>
        <v>0.65595765248846205</v>
      </c>
      <c r="F10" s="29">
        <v>49531.06</v>
      </c>
      <c r="G10" s="29">
        <v>38508</v>
      </c>
      <c r="H10" s="30">
        <f t="shared" si="1"/>
        <v>0.7774515627164047</v>
      </c>
      <c r="I10" s="29">
        <v>38040.74</v>
      </c>
      <c r="J10" s="29">
        <v>19633</v>
      </c>
      <c r="K10" s="30">
        <f t="shared" si="2"/>
        <v>0.51610457630424644</v>
      </c>
      <c r="L10" s="29">
        <f t="shared" si="3"/>
        <v>215843.8</v>
      </c>
      <c r="M10" s="29">
        <f t="shared" si="4"/>
        <v>142282</v>
      </c>
      <c r="N10" s="30">
        <f t="shared" si="5"/>
        <v>0.65918965474106739</v>
      </c>
      <c r="O10" s="31">
        <v>51861.21</v>
      </c>
      <c r="P10" s="27">
        <v>22806</v>
      </c>
      <c r="Q10" s="30">
        <f t="shared" si="6"/>
        <v>0.43975063443371259</v>
      </c>
      <c r="R10" s="31">
        <f t="shared" si="7"/>
        <v>267705.01</v>
      </c>
      <c r="S10" s="32">
        <f t="shared" si="8"/>
        <v>165088</v>
      </c>
      <c r="T10" s="30">
        <f t="shared" si="9"/>
        <v>0.61667878385989117</v>
      </c>
      <c r="U10" s="18" t="s">
        <v>19</v>
      </c>
    </row>
    <row r="11" spans="1:21" ht="14.1" customHeight="1" x14ac:dyDescent="0.25">
      <c r="A11" s="32">
        <v>6</v>
      </c>
      <c r="B11" s="32" t="s">
        <v>20</v>
      </c>
      <c r="C11" s="29">
        <v>90074.64</v>
      </c>
      <c r="D11" s="29">
        <v>67588</v>
      </c>
      <c r="E11" s="30">
        <f t="shared" si="0"/>
        <v>0.75035548296390642</v>
      </c>
      <c r="F11" s="29">
        <v>43761.279999999999</v>
      </c>
      <c r="G11" s="29">
        <v>28957</v>
      </c>
      <c r="H11" s="30">
        <f t="shared" si="1"/>
        <v>0.66170367959986542</v>
      </c>
      <c r="I11" s="29">
        <v>19562.810000000001</v>
      </c>
      <c r="J11" s="29">
        <v>13843</v>
      </c>
      <c r="K11" s="30">
        <f t="shared" si="2"/>
        <v>0.70761817959689832</v>
      </c>
      <c r="L11" s="29">
        <f t="shared" si="3"/>
        <v>153398.72999999998</v>
      </c>
      <c r="M11" s="29">
        <f t="shared" si="4"/>
        <v>110388</v>
      </c>
      <c r="N11" s="30">
        <f t="shared" si="5"/>
        <v>0.71961482340825123</v>
      </c>
      <c r="O11" s="31">
        <v>57108.55</v>
      </c>
      <c r="P11" s="27">
        <v>25791</v>
      </c>
      <c r="Q11" s="30">
        <f t="shared" si="6"/>
        <v>0.45161363753763661</v>
      </c>
      <c r="R11" s="31">
        <f t="shared" si="7"/>
        <v>210507.27999999997</v>
      </c>
      <c r="S11" s="32">
        <f t="shared" si="8"/>
        <v>136179</v>
      </c>
      <c r="T11" s="30">
        <f t="shared" si="9"/>
        <v>0.64690874348858629</v>
      </c>
      <c r="U11" s="18" t="s">
        <v>20</v>
      </c>
    </row>
    <row r="12" spans="1:21" ht="14.1" customHeight="1" x14ac:dyDescent="0.25">
      <c r="A12" s="28">
        <v>7</v>
      </c>
      <c r="B12" s="32" t="s">
        <v>21</v>
      </c>
      <c r="C12" s="29">
        <v>144397</v>
      </c>
      <c r="D12" s="29">
        <v>112511</v>
      </c>
      <c r="E12" s="30">
        <f t="shared" si="0"/>
        <v>0.77917823777502304</v>
      </c>
      <c r="F12" s="29">
        <v>14600.27</v>
      </c>
      <c r="G12" s="29">
        <v>9406</v>
      </c>
      <c r="H12" s="30">
        <f t="shared" si="1"/>
        <v>0.64423466141379571</v>
      </c>
      <c r="I12" s="29">
        <v>13379.76</v>
      </c>
      <c r="J12" s="29">
        <v>7044</v>
      </c>
      <c r="K12" s="30">
        <f t="shared" si="2"/>
        <v>0.5264668424545732</v>
      </c>
      <c r="L12" s="29">
        <f t="shared" si="3"/>
        <v>172377.03</v>
      </c>
      <c r="M12" s="29">
        <f t="shared" si="4"/>
        <v>128961</v>
      </c>
      <c r="N12" s="30">
        <f t="shared" si="5"/>
        <v>0.74813332147560496</v>
      </c>
      <c r="O12" s="31">
        <v>47628.24</v>
      </c>
      <c r="P12" s="27">
        <v>24075</v>
      </c>
      <c r="Q12" s="30">
        <f t="shared" si="6"/>
        <v>0.50547742263833395</v>
      </c>
      <c r="R12" s="31">
        <f t="shared" si="7"/>
        <v>220005.27</v>
      </c>
      <c r="S12" s="32">
        <f t="shared" si="8"/>
        <v>153036</v>
      </c>
      <c r="T12" s="30">
        <f t="shared" si="9"/>
        <v>0.69560151899997669</v>
      </c>
      <c r="U12" s="18" t="s">
        <v>21</v>
      </c>
    </row>
    <row r="13" spans="1:21" ht="14.1" customHeight="1" x14ac:dyDescent="0.25">
      <c r="A13" s="32">
        <v>8</v>
      </c>
      <c r="B13" s="32" t="s">
        <v>22</v>
      </c>
      <c r="C13" s="29">
        <v>135595.60999999999</v>
      </c>
      <c r="D13" s="29">
        <v>98214</v>
      </c>
      <c r="E13" s="30">
        <f t="shared" si="0"/>
        <v>0.72431548484497399</v>
      </c>
      <c r="F13" s="29">
        <v>19928.86</v>
      </c>
      <c r="G13" s="29">
        <v>16223</v>
      </c>
      <c r="H13" s="30">
        <f t="shared" si="1"/>
        <v>0.81404556005712314</v>
      </c>
      <c r="I13" s="29">
        <v>13400.59</v>
      </c>
      <c r="J13" s="29">
        <v>8311</v>
      </c>
      <c r="K13" s="30">
        <f t="shared" si="2"/>
        <v>0.62019657343445322</v>
      </c>
      <c r="L13" s="29">
        <f t="shared" si="3"/>
        <v>168925.06</v>
      </c>
      <c r="M13" s="29">
        <f t="shared" si="4"/>
        <v>122748</v>
      </c>
      <c r="N13" s="30">
        <f t="shared" si="5"/>
        <v>0.72664174279411242</v>
      </c>
      <c r="O13" s="31">
        <v>26877.24</v>
      </c>
      <c r="P13" s="27">
        <v>16167</v>
      </c>
      <c r="Q13" s="30">
        <f t="shared" si="6"/>
        <v>0.60151265531728704</v>
      </c>
      <c r="R13" s="31">
        <f t="shared" si="7"/>
        <v>195802.3</v>
      </c>
      <c r="S13" s="32">
        <f t="shared" si="8"/>
        <v>138915</v>
      </c>
      <c r="T13" s="30">
        <f t="shared" si="9"/>
        <v>0.70946561914747686</v>
      </c>
      <c r="U13" s="18" t="s">
        <v>22</v>
      </c>
    </row>
    <row r="14" spans="1:21" ht="14.1" customHeight="1" x14ac:dyDescent="0.25">
      <c r="A14" s="32">
        <v>9</v>
      </c>
      <c r="B14" s="32" t="s">
        <v>23</v>
      </c>
      <c r="C14" s="29">
        <v>75105.08</v>
      </c>
      <c r="D14" s="29">
        <v>58207</v>
      </c>
      <c r="E14" s="30">
        <f t="shared" si="0"/>
        <v>0.77500749616404108</v>
      </c>
      <c r="F14" s="29">
        <v>22376.28</v>
      </c>
      <c r="G14" s="29">
        <v>18242</v>
      </c>
      <c r="H14" s="30">
        <f t="shared" si="1"/>
        <v>0.81523827910626789</v>
      </c>
      <c r="I14" s="29">
        <v>13142.73</v>
      </c>
      <c r="J14" s="29">
        <v>8012</v>
      </c>
      <c r="K14" s="30">
        <f t="shared" si="2"/>
        <v>0.60961459301073673</v>
      </c>
      <c r="L14" s="29">
        <f t="shared" si="3"/>
        <v>110624.09</v>
      </c>
      <c r="M14" s="29">
        <f t="shared" si="4"/>
        <v>84461</v>
      </c>
      <c r="N14" s="30">
        <f t="shared" si="5"/>
        <v>0.76349554604245784</v>
      </c>
      <c r="O14" s="31">
        <v>71558.539999999994</v>
      </c>
      <c r="P14" s="27">
        <v>93863</v>
      </c>
      <c r="Q14" s="30">
        <f t="shared" si="6"/>
        <v>1.3116952917150071</v>
      </c>
      <c r="R14" s="31">
        <f t="shared" si="7"/>
        <v>182182.63</v>
      </c>
      <c r="S14" s="32">
        <f t="shared" si="8"/>
        <v>178324</v>
      </c>
      <c r="T14" s="30">
        <f t="shared" si="9"/>
        <v>0.97881998958956729</v>
      </c>
      <c r="U14" s="18" t="s">
        <v>23</v>
      </c>
    </row>
    <row r="15" spans="1:21" ht="14.1" customHeight="1" x14ac:dyDescent="0.25">
      <c r="A15" s="28">
        <v>10</v>
      </c>
      <c r="B15" s="32" t="s">
        <v>24</v>
      </c>
      <c r="C15" s="29">
        <v>152551.76</v>
      </c>
      <c r="D15" s="29">
        <v>111367</v>
      </c>
      <c r="E15" s="30">
        <f t="shared" si="0"/>
        <v>0.73002763127741033</v>
      </c>
      <c r="F15" s="29">
        <v>29142.93</v>
      </c>
      <c r="G15" s="29">
        <v>24127</v>
      </c>
      <c r="H15" s="30">
        <f t="shared" si="1"/>
        <v>0.82788518518899779</v>
      </c>
      <c r="I15" s="29">
        <v>22000.74</v>
      </c>
      <c r="J15" s="29">
        <v>7425</v>
      </c>
      <c r="K15" s="30">
        <f t="shared" si="2"/>
        <v>0.33748864810910906</v>
      </c>
      <c r="L15" s="29">
        <f t="shared" si="3"/>
        <v>203695.43</v>
      </c>
      <c r="M15" s="29">
        <f t="shared" si="4"/>
        <v>142919</v>
      </c>
      <c r="N15" s="30">
        <f t="shared" si="5"/>
        <v>0.70163086133056596</v>
      </c>
      <c r="O15" s="31">
        <v>69708.210000000006</v>
      </c>
      <c r="P15" s="27">
        <v>42937</v>
      </c>
      <c r="Q15" s="30">
        <f t="shared" si="6"/>
        <v>0.61595327150130519</v>
      </c>
      <c r="R15" s="31">
        <f t="shared" si="7"/>
        <v>273403.64</v>
      </c>
      <c r="S15" s="32">
        <f t="shared" si="8"/>
        <v>185856</v>
      </c>
      <c r="T15" s="30">
        <f t="shared" si="9"/>
        <v>0.67978612135522409</v>
      </c>
      <c r="U15" s="18" t="s">
        <v>24</v>
      </c>
    </row>
    <row r="16" spans="1:21" ht="14.1" customHeight="1" x14ac:dyDescent="0.25">
      <c r="A16" s="32">
        <v>11</v>
      </c>
      <c r="B16" s="32" t="s">
        <v>25</v>
      </c>
      <c r="C16" s="29">
        <v>140286.74</v>
      </c>
      <c r="D16" s="29">
        <v>111141</v>
      </c>
      <c r="E16" s="30">
        <f t="shared" si="0"/>
        <v>0.79224166161392018</v>
      </c>
      <c r="F16" s="29">
        <v>44278.79</v>
      </c>
      <c r="G16" s="29">
        <v>30719</v>
      </c>
      <c r="H16" s="30">
        <f t="shared" si="1"/>
        <v>0.69376331196042162</v>
      </c>
      <c r="I16" s="29">
        <v>19079.509999999998</v>
      </c>
      <c r="J16" s="29">
        <v>14056</v>
      </c>
      <c r="K16" s="30">
        <f t="shared" si="2"/>
        <v>0.7367065506399274</v>
      </c>
      <c r="L16" s="29">
        <f t="shared" si="3"/>
        <v>203645.03999999998</v>
      </c>
      <c r="M16" s="29">
        <f t="shared" si="4"/>
        <v>155916</v>
      </c>
      <c r="N16" s="30">
        <f t="shared" si="5"/>
        <v>0.76562630742197313</v>
      </c>
      <c r="O16" s="31">
        <v>78844.61</v>
      </c>
      <c r="P16" s="27">
        <v>40844</v>
      </c>
      <c r="Q16" s="30">
        <f t="shared" si="6"/>
        <v>0.5180316067261922</v>
      </c>
      <c r="R16" s="31">
        <f t="shared" si="7"/>
        <v>282489.64999999997</v>
      </c>
      <c r="S16" s="32">
        <f t="shared" si="8"/>
        <v>196760</v>
      </c>
      <c r="T16" s="30">
        <f t="shared" si="9"/>
        <v>0.69652109378166605</v>
      </c>
      <c r="U16" s="18" t="s">
        <v>25</v>
      </c>
    </row>
    <row r="17" spans="1:21" ht="14.1" customHeight="1" x14ac:dyDescent="0.25">
      <c r="A17" s="32">
        <v>12</v>
      </c>
      <c r="B17" s="32" t="s">
        <v>26</v>
      </c>
      <c r="C17" s="29">
        <v>127996.81</v>
      </c>
      <c r="D17" s="29">
        <v>94654</v>
      </c>
      <c r="E17" s="30">
        <f t="shared" si="0"/>
        <v>0.73950280479646335</v>
      </c>
      <c r="F17" s="29">
        <v>7214.82</v>
      </c>
      <c r="G17" s="29">
        <v>6397</v>
      </c>
      <c r="H17" s="30">
        <f t="shared" si="1"/>
        <v>0.88664720672172004</v>
      </c>
      <c r="I17" s="29">
        <v>15749.63</v>
      </c>
      <c r="J17" s="29">
        <v>5142</v>
      </c>
      <c r="K17" s="30">
        <f t="shared" si="2"/>
        <v>0.32648386025576476</v>
      </c>
      <c r="L17" s="29">
        <f t="shared" si="3"/>
        <v>150961.26</v>
      </c>
      <c r="M17" s="29">
        <f t="shared" si="4"/>
        <v>106193</v>
      </c>
      <c r="N17" s="30">
        <f t="shared" si="5"/>
        <v>0.70344537399860063</v>
      </c>
      <c r="O17" s="31">
        <v>39396.699999999997</v>
      </c>
      <c r="P17" s="27">
        <v>22835</v>
      </c>
      <c r="Q17" s="30">
        <f t="shared" si="6"/>
        <v>0.57961707452654665</v>
      </c>
      <c r="R17" s="31">
        <f t="shared" si="7"/>
        <v>190357.96000000002</v>
      </c>
      <c r="S17" s="32">
        <f t="shared" si="8"/>
        <v>129028</v>
      </c>
      <c r="T17" s="30">
        <f t="shared" si="9"/>
        <v>0.67781772824209707</v>
      </c>
      <c r="U17" s="18" t="s">
        <v>26</v>
      </c>
    </row>
    <row r="18" spans="1:21" ht="14.1" customHeight="1" x14ac:dyDescent="0.25">
      <c r="A18" s="28">
        <v>13</v>
      </c>
      <c r="B18" s="32" t="s">
        <v>27</v>
      </c>
      <c r="C18" s="29">
        <v>41906.15</v>
      </c>
      <c r="D18" s="29">
        <v>40529</v>
      </c>
      <c r="E18" s="30">
        <f t="shared" si="0"/>
        <v>0.96713728175935987</v>
      </c>
      <c r="F18" s="29">
        <v>7576.63</v>
      </c>
      <c r="G18" s="29">
        <v>4940</v>
      </c>
      <c r="H18" s="30">
        <f t="shared" si="1"/>
        <v>0.65200491511397551</v>
      </c>
      <c r="I18" s="29">
        <v>8499.86</v>
      </c>
      <c r="J18" s="29">
        <v>4585</v>
      </c>
      <c r="K18" s="30">
        <f t="shared" si="2"/>
        <v>0.53942064928128219</v>
      </c>
      <c r="L18" s="29">
        <f t="shared" si="3"/>
        <v>57982.64</v>
      </c>
      <c r="M18" s="29">
        <f t="shared" si="4"/>
        <v>50054</v>
      </c>
      <c r="N18" s="30">
        <f t="shared" si="5"/>
        <v>0.86325838216404083</v>
      </c>
      <c r="O18" s="31">
        <v>21459.06</v>
      </c>
      <c r="P18" s="27">
        <v>12687</v>
      </c>
      <c r="Q18" s="30">
        <f t="shared" si="6"/>
        <v>0.59121881387162345</v>
      </c>
      <c r="R18" s="31">
        <f t="shared" si="7"/>
        <v>79441.7</v>
      </c>
      <c r="S18" s="32">
        <f t="shared" si="8"/>
        <v>62741</v>
      </c>
      <c r="T18" s="30">
        <f t="shared" si="9"/>
        <v>0.78977413625337833</v>
      </c>
      <c r="U18" s="18" t="s">
        <v>27</v>
      </c>
    </row>
    <row r="19" spans="1:21" ht="14.1" customHeight="1" x14ac:dyDescent="0.25">
      <c r="A19" s="32">
        <v>14</v>
      </c>
      <c r="B19" s="32" t="s">
        <v>28</v>
      </c>
      <c r="C19" s="29">
        <v>44021.78</v>
      </c>
      <c r="D19" s="29">
        <v>28043</v>
      </c>
      <c r="E19" s="30">
        <f t="shared" si="0"/>
        <v>0.63702558142810217</v>
      </c>
      <c r="F19" s="29">
        <v>7126.21</v>
      </c>
      <c r="G19" s="29">
        <v>4386</v>
      </c>
      <c r="H19" s="30">
        <f t="shared" si="1"/>
        <v>0.61547442469419233</v>
      </c>
      <c r="I19" s="29">
        <v>8273.73</v>
      </c>
      <c r="J19" s="29">
        <v>5135</v>
      </c>
      <c r="K19" s="30">
        <f t="shared" si="2"/>
        <v>0.62063905880419112</v>
      </c>
      <c r="L19" s="29">
        <f t="shared" si="3"/>
        <v>59421.72</v>
      </c>
      <c r="M19" s="29">
        <f t="shared" si="4"/>
        <v>37564</v>
      </c>
      <c r="N19" s="30">
        <f t="shared" si="5"/>
        <v>0.63215941914841911</v>
      </c>
      <c r="O19" s="31">
        <v>15140.5</v>
      </c>
      <c r="P19" s="27">
        <v>12098</v>
      </c>
      <c r="Q19" s="30">
        <f t="shared" si="6"/>
        <v>0.79904890855652055</v>
      </c>
      <c r="R19" s="31">
        <f t="shared" si="7"/>
        <v>74562.22</v>
      </c>
      <c r="S19" s="32">
        <f t="shared" si="8"/>
        <v>49662</v>
      </c>
      <c r="T19" s="30">
        <f t="shared" si="9"/>
        <v>0.66604776520870757</v>
      </c>
      <c r="U19" s="18" t="s">
        <v>28</v>
      </c>
    </row>
    <row r="20" spans="1:21" ht="14.1" customHeight="1" x14ac:dyDescent="0.25">
      <c r="A20" s="32">
        <v>15</v>
      </c>
      <c r="B20" s="32" t="s">
        <v>29</v>
      </c>
      <c r="C20" s="29">
        <v>129819.1</v>
      </c>
      <c r="D20" s="29">
        <v>89842</v>
      </c>
      <c r="E20" s="30">
        <f t="shared" si="0"/>
        <v>0.69205532930054203</v>
      </c>
      <c r="F20" s="29">
        <v>13900.5</v>
      </c>
      <c r="G20" s="29">
        <v>8170</v>
      </c>
      <c r="H20" s="30">
        <f t="shared" si="1"/>
        <v>0.58774864213517497</v>
      </c>
      <c r="I20" s="29">
        <v>7101.85</v>
      </c>
      <c r="J20" s="29">
        <v>4428</v>
      </c>
      <c r="K20" s="30">
        <f t="shared" si="2"/>
        <v>0.62349951069087628</v>
      </c>
      <c r="L20" s="29">
        <f t="shared" si="3"/>
        <v>150821.45000000001</v>
      </c>
      <c r="M20" s="29">
        <f t="shared" si="4"/>
        <v>102440</v>
      </c>
      <c r="N20" s="30">
        <f t="shared" si="5"/>
        <v>0.67921373252942463</v>
      </c>
      <c r="O20" s="31">
        <v>24454.89</v>
      </c>
      <c r="P20" s="27">
        <v>13349</v>
      </c>
      <c r="Q20" s="30">
        <f t="shared" si="6"/>
        <v>0.54586219770360855</v>
      </c>
      <c r="R20" s="31">
        <f t="shared" si="7"/>
        <v>175276.34000000003</v>
      </c>
      <c r="S20" s="32">
        <f t="shared" si="8"/>
        <v>115789</v>
      </c>
      <c r="T20" s="30">
        <f t="shared" si="9"/>
        <v>0.66060827148718404</v>
      </c>
      <c r="U20" s="18" t="s">
        <v>29</v>
      </c>
    </row>
    <row r="21" spans="1:21" ht="14.1" customHeight="1" x14ac:dyDescent="0.25">
      <c r="A21" s="28">
        <v>16</v>
      </c>
      <c r="B21" s="32" t="s">
        <v>30</v>
      </c>
      <c r="C21" s="29">
        <v>100212.93</v>
      </c>
      <c r="D21" s="29">
        <v>70183</v>
      </c>
      <c r="E21" s="30">
        <f t="shared" si="0"/>
        <v>0.70033876865989253</v>
      </c>
      <c r="F21" s="29">
        <v>12871.26</v>
      </c>
      <c r="G21" s="29">
        <v>9747</v>
      </c>
      <c r="H21" s="30">
        <f t="shared" si="1"/>
        <v>0.75726851916595572</v>
      </c>
      <c r="I21" s="29">
        <v>15506.63</v>
      </c>
      <c r="J21" s="29">
        <v>8504</v>
      </c>
      <c r="K21" s="30">
        <f t="shared" si="2"/>
        <v>0.54841058308607349</v>
      </c>
      <c r="L21" s="29">
        <f t="shared" si="3"/>
        <v>128590.81999999999</v>
      </c>
      <c r="M21" s="29">
        <f t="shared" si="4"/>
        <v>88434</v>
      </c>
      <c r="N21" s="30">
        <f t="shared" si="5"/>
        <v>0.68771627710282901</v>
      </c>
      <c r="O21" s="31">
        <v>69832.11</v>
      </c>
      <c r="P21" s="27">
        <v>29154</v>
      </c>
      <c r="Q21" s="30">
        <f t="shared" si="6"/>
        <v>0.41748702709971103</v>
      </c>
      <c r="R21" s="31">
        <f t="shared" si="7"/>
        <v>198422.93</v>
      </c>
      <c r="S21" s="32">
        <f t="shared" si="8"/>
        <v>117588</v>
      </c>
      <c r="T21" s="30">
        <f t="shared" si="9"/>
        <v>0.59261296060893776</v>
      </c>
      <c r="U21" s="18" t="s">
        <v>30</v>
      </c>
    </row>
    <row r="22" spans="1:21" ht="14.1" customHeight="1" x14ac:dyDescent="0.25">
      <c r="A22" s="32">
        <v>17</v>
      </c>
      <c r="B22" s="32" t="s">
        <v>31</v>
      </c>
      <c r="C22" s="29">
        <v>64910.76</v>
      </c>
      <c r="D22" s="29">
        <v>48800</v>
      </c>
      <c r="E22" s="30">
        <f t="shared" si="0"/>
        <v>0.75180139625541276</v>
      </c>
      <c r="F22" s="29">
        <v>14013.9</v>
      </c>
      <c r="G22" s="29">
        <v>7836</v>
      </c>
      <c r="H22" s="30">
        <f t="shared" si="1"/>
        <v>0.55915912058741679</v>
      </c>
      <c r="I22" s="29">
        <v>8739.2099999999991</v>
      </c>
      <c r="J22" s="29">
        <v>4729</v>
      </c>
      <c r="K22" s="30">
        <f t="shared" si="2"/>
        <v>0.54112442657860382</v>
      </c>
      <c r="L22" s="29">
        <f t="shared" si="3"/>
        <v>87663.87</v>
      </c>
      <c r="M22" s="29">
        <f t="shared" si="4"/>
        <v>61365</v>
      </c>
      <c r="N22" s="30">
        <f t="shared" si="5"/>
        <v>0.70000331949753081</v>
      </c>
      <c r="O22" s="31">
        <v>21374.92</v>
      </c>
      <c r="P22" s="27">
        <v>12111</v>
      </c>
      <c r="Q22" s="30">
        <f t="shared" si="6"/>
        <v>0.56659861183106186</v>
      </c>
      <c r="R22" s="31">
        <f t="shared" si="7"/>
        <v>109038.79</v>
      </c>
      <c r="S22" s="32">
        <f t="shared" si="8"/>
        <v>73476</v>
      </c>
      <c r="T22" s="30">
        <f t="shared" si="9"/>
        <v>0.67385193837899338</v>
      </c>
      <c r="U22" s="18" t="s">
        <v>31</v>
      </c>
    </row>
    <row r="23" spans="1:21" ht="14.1" customHeight="1" x14ac:dyDescent="0.25">
      <c r="A23" s="32">
        <v>18</v>
      </c>
      <c r="B23" s="32" t="s">
        <v>32</v>
      </c>
      <c r="C23" s="29">
        <v>85191.25</v>
      </c>
      <c r="D23" s="29">
        <v>55849</v>
      </c>
      <c r="E23" s="30">
        <f t="shared" si="0"/>
        <v>0.65557202177453666</v>
      </c>
      <c r="F23" s="29">
        <v>13053.83</v>
      </c>
      <c r="G23" s="29">
        <v>8861</v>
      </c>
      <c r="H23" s="30">
        <f t="shared" si="1"/>
        <v>0.67880461136693215</v>
      </c>
      <c r="I23" s="29">
        <v>10067.629999999999</v>
      </c>
      <c r="J23" s="29">
        <v>5371</v>
      </c>
      <c r="K23" s="30">
        <f t="shared" si="2"/>
        <v>0.53349199364696565</v>
      </c>
      <c r="L23" s="29">
        <f t="shared" si="3"/>
        <v>108312.70999999999</v>
      </c>
      <c r="M23" s="29">
        <f t="shared" si="4"/>
        <v>70081</v>
      </c>
      <c r="N23" s="30">
        <f t="shared" si="5"/>
        <v>0.64702471205826173</v>
      </c>
      <c r="O23" s="31">
        <v>19341.43</v>
      </c>
      <c r="P23" s="27">
        <v>10040</v>
      </c>
      <c r="Q23" s="30">
        <f t="shared" si="6"/>
        <v>0.51909295227912311</v>
      </c>
      <c r="R23" s="31">
        <f t="shared" si="7"/>
        <v>127654.13999999998</v>
      </c>
      <c r="S23" s="32">
        <f t="shared" si="8"/>
        <v>80121</v>
      </c>
      <c r="T23" s="30">
        <f t="shared" si="9"/>
        <v>0.62764121868667955</v>
      </c>
      <c r="U23" s="18" t="s">
        <v>32</v>
      </c>
    </row>
    <row r="24" spans="1:21" ht="14.1" customHeight="1" x14ac:dyDescent="0.25">
      <c r="A24" s="28">
        <v>19</v>
      </c>
      <c r="B24" s="32" t="s">
        <v>33</v>
      </c>
      <c r="C24" s="29">
        <v>32500.19</v>
      </c>
      <c r="D24" s="29">
        <v>25700</v>
      </c>
      <c r="E24" s="30">
        <f t="shared" si="0"/>
        <v>0.79076460783767732</v>
      </c>
      <c r="F24" s="29">
        <v>7592.98</v>
      </c>
      <c r="G24" s="29">
        <v>4473</v>
      </c>
      <c r="H24" s="30">
        <f t="shared" si="1"/>
        <v>0.58909677096475954</v>
      </c>
      <c r="I24" s="29">
        <v>6906.48</v>
      </c>
      <c r="J24" s="29">
        <v>4659</v>
      </c>
      <c r="K24" s="30">
        <f t="shared" si="2"/>
        <v>0.67458386906209822</v>
      </c>
      <c r="L24" s="29">
        <f t="shared" si="3"/>
        <v>46999.649999999994</v>
      </c>
      <c r="M24" s="29">
        <f t="shared" si="4"/>
        <v>34832</v>
      </c>
      <c r="N24" s="30">
        <f t="shared" si="5"/>
        <v>0.74111190189714193</v>
      </c>
      <c r="O24" s="31">
        <v>14554.22</v>
      </c>
      <c r="P24" s="27">
        <v>7918</v>
      </c>
      <c r="Q24" s="30">
        <f t="shared" si="6"/>
        <v>0.54403465111836979</v>
      </c>
      <c r="R24" s="31">
        <f t="shared" si="7"/>
        <v>61553.869999999995</v>
      </c>
      <c r="S24" s="32">
        <f t="shared" si="8"/>
        <v>42750</v>
      </c>
      <c r="T24" s="30">
        <f t="shared" si="9"/>
        <v>0.6945136024753602</v>
      </c>
      <c r="U24" s="18" t="s">
        <v>33</v>
      </c>
    </row>
    <row r="25" spans="1:21" ht="14.1" customHeight="1" x14ac:dyDescent="0.25">
      <c r="A25" s="32">
        <v>20</v>
      </c>
      <c r="B25" s="32" t="s">
        <v>34</v>
      </c>
      <c r="C25" s="29">
        <v>61079.08</v>
      </c>
      <c r="D25" s="29">
        <v>45053</v>
      </c>
      <c r="E25" s="30">
        <f t="shared" si="0"/>
        <v>0.73761752796538516</v>
      </c>
      <c r="F25" s="29">
        <v>4079.72</v>
      </c>
      <c r="G25" s="29">
        <v>3212</v>
      </c>
      <c r="H25" s="30">
        <f t="shared" si="1"/>
        <v>0.78730893296598792</v>
      </c>
      <c r="I25" s="29">
        <v>7590.64</v>
      </c>
      <c r="J25" s="29">
        <v>5453</v>
      </c>
      <c r="K25" s="30">
        <f t="shared" si="2"/>
        <v>0.71838474753116999</v>
      </c>
      <c r="L25" s="29">
        <f t="shared" si="3"/>
        <v>72749.440000000002</v>
      </c>
      <c r="M25" s="29">
        <f t="shared" si="4"/>
        <v>53718</v>
      </c>
      <c r="N25" s="30">
        <f t="shared" si="5"/>
        <v>0.73839743646136657</v>
      </c>
      <c r="O25" s="31">
        <v>30645.51</v>
      </c>
      <c r="P25" s="27">
        <v>18855</v>
      </c>
      <c r="Q25" s="30">
        <f t="shared" si="6"/>
        <v>0.61526142002531536</v>
      </c>
      <c r="R25" s="31">
        <f t="shared" si="7"/>
        <v>103394.95</v>
      </c>
      <c r="S25" s="32">
        <f t="shared" si="8"/>
        <v>72573</v>
      </c>
      <c r="T25" s="30">
        <f t="shared" si="9"/>
        <v>0.70190081817342143</v>
      </c>
      <c r="U25" s="18" t="s">
        <v>34</v>
      </c>
    </row>
    <row r="26" spans="1:21" ht="14.1" customHeight="1" x14ac:dyDescent="0.25">
      <c r="A26" s="32">
        <v>21</v>
      </c>
      <c r="B26" s="32" t="s">
        <v>35</v>
      </c>
      <c r="C26" s="29">
        <v>120629.94</v>
      </c>
      <c r="D26" s="29">
        <v>74107</v>
      </c>
      <c r="E26" s="30">
        <f t="shared" si="0"/>
        <v>0.61433339020147071</v>
      </c>
      <c r="F26" s="29">
        <v>21673.08</v>
      </c>
      <c r="G26" s="29">
        <v>19359</v>
      </c>
      <c r="H26" s="30">
        <f t="shared" si="1"/>
        <v>0.89322791223028741</v>
      </c>
      <c r="I26" s="29">
        <v>13395.44</v>
      </c>
      <c r="J26" s="29">
        <v>8557</v>
      </c>
      <c r="K26" s="30">
        <f t="shared" si="2"/>
        <v>0.63879947205914844</v>
      </c>
      <c r="L26" s="29">
        <f t="shared" si="3"/>
        <v>155698.46000000002</v>
      </c>
      <c r="M26" s="29">
        <f t="shared" si="4"/>
        <v>102023</v>
      </c>
      <c r="N26" s="30">
        <f t="shared" si="5"/>
        <v>0.65526017405695591</v>
      </c>
      <c r="O26" s="31">
        <v>61703.02</v>
      </c>
      <c r="P26" s="27">
        <v>37342</v>
      </c>
      <c r="Q26" s="30">
        <f t="shared" si="6"/>
        <v>0.60518917874684253</v>
      </c>
      <c r="R26" s="31">
        <f t="shared" si="7"/>
        <v>217401.48</v>
      </c>
      <c r="S26" s="32">
        <f t="shared" si="8"/>
        <v>139365</v>
      </c>
      <c r="T26" s="30">
        <f t="shared" si="9"/>
        <v>0.64104899377869917</v>
      </c>
      <c r="U26" s="18" t="s">
        <v>35</v>
      </c>
    </row>
    <row r="27" spans="1:21" ht="14.1" customHeight="1" x14ac:dyDescent="0.25">
      <c r="A27" s="28">
        <v>22</v>
      </c>
      <c r="B27" s="32" t="s">
        <v>36</v>
      </c>
      <c r="C27" s="29">
        <v>40271.339999999997</v>
      </c>
      <c r="D27" s="29">
        <v>24489</v>
      </c>
      <c r="E27" s="30">
        <f t="shared" si="0"/>
        <v>0.60809995396229677</v>
      </c>
      <c r="F27" s="29">
        <v>11886.33</v>
      </c>
      <c r="G27" s="29">
        <v>9174</v>
      </c>
      <c r="H27" s="30">
        <f t="shared" si="1"/>
        <v>0.77181097950334543</v>
      </c>
      <c r="I27" s="29">
        <v>14993.47</v>
      </c>
      <c r="J27" s="29">
        <v>10824</v>
      </c>
      <c r="K27" s="30">
        <f t="shared" si="2"/>
        <v>0.72191427334699709</v>
      </c>
      <c r="L27" s="29">
        <f t="shared" si="3"/>
        <v>67151.14</v>
      </c>
      <c r="M27" s="29">
        <f t="shared" si="4"/>
        <v>44487</v>
      </c>
      <c r="N27" s="30">
        <f t="shared" si="5"/>
        <v>0.66249061445568902</v>
      </c>
      <c r="O27" s="31">
        <v>45523.72</v>
      </c>
      <c r="P27" s="27">
        <v>25812</v>
      </c>
      <c r="Q27" s="30">
        <f t="shared" si="6"/>
        <v>0.56700111502311323</v>
      </c>
      <c r="R27" s="31">
        <f t="shared" si="7"/>
        <v>112674.86</v>
      </c>
      <c r="S27" s="32">
        <f t="shared" si="8"/>
        <v>70299</v>
      </c>
      <c r="T27" s="30">
        <f t="shared" si="9"/>
        <v>0.62391024936707262</v>
      </c>
      <c r="U27" s="18" t="s">
        <v>36</v>
      </c>
    </row>
    <row r="28" spans="1:21" ht="14.1" customHeight="1" x14ac:dyDescent="0.25">
      <c r="A28" s="32">
        <v>23</v>
      </c>
      <c r="B28" s="32" t="s">
        <v>37</v>
      </c>
      <c r="C28" s="29">
        <v>194346.65</v>
      </c>
      <c r="D28" s="29">
        <v>130719</v>
      </c>
      <c r="E28" s="30">
        <f t="shared" si="0"/>
        <v>0.67260742595768952</v>
      </c>
      <c r="F28" s="29">
        <v>46084.26</v>
      </c>
      <c r="G28" s="29">
        <v>38326</v>
      </c>
      <c r="H28" s="30">
        <f t="shared" si="1"/>
        <v>0.8316505461951651</v>
      </c>
      <c r="I28" s="29">
        <v>34424.07</v>
      </c>
      <c r="J28" s="29">
        <v>27730</v>
      </c>
      <c r="K28" s="30">
        <f t="shared" si="2"/>
        <v>0.80554100662704908</v>
      </c>
      <c r="L28" s="29">
        <f t="shared" si="3"/>
        <v>274854.98</v>
      </c>
      <c r="M28" s="29">
        <f t="shared" si="4"/>
        <v>196775</v>
      </c>
      <c r="N28" s="30">
        <f t="shared" si="5"/>
        <v>0.71592299328176634</v>
      </c>
      <c r="O28" s="31">
        <v>101018.19</v>
      </c>
      <c r="P28" s="27">
        <v>66757</v>
      </c>
      <c r="Q28" s="30">
        <f t="shared" si="6"/>
        <v>0.66084137916151531</v>
      </c>
      <c r="R28" s="31">
        <f t="shared" si="7"/>
        <v>375873.17</v>
      </c>
      <c r="S28" s="32">
        <f t="shared" si="8"/>
        <v>263532</v>
      </c>
      <c r="T28" s="30">
        <f t="shared" si="9"/>
        <v>0.70111947601899871</v>
      </c>
      <c r="U28" s="18" t="s">
        <v>37</v>
      </c>
    </row>
    <row r="29" spans="1:21" ht="14.1" customHeight="1" x14ac:dyDescent="0.25">
      <c r="A29" s="32">
        <v>24</v>
      </c>
      <c r="B29" s="32" t="s">
        <v>38</v>
      </c>
      <c r="C29" s="29">
        <v>86644.9</v>
      </c>
      <c r="D29" s="29">
        <v>61209</v>
      </c>
      <c r="E29" s="30">
        <f t="shared" si="0"/>
        <v>0.7064351162041852</v>
      </c>
      <c r="F29" s="29">
        <v>26225.759999999998</v>
      </c>
      <c r="G29" s="29">
        <v>19637</v>
      </c>
      <c r="H29" s="30">
        <f t="shared" si="1"/>
        <v>0.74876762389345441</v>
      </c>
      <c r="I29" s="29">
        <v>10499.79</v>
      </c>
      <c r="J29" s="29">
        <v>6240</v>
      </c>
      <c r="K29" s="30">
        <f t="shared" si="2"/>
        <v>0.59429760023771894</v>
      </c>
      <c r="L29" s="29">
        <f t="shared" si="3"/>
        <v>123370.45</v>
      </c>
      <c r="M29" s="29">
        <f t="shared" si="4"/>
        <v>87086</v>
      </c>
      <c r="N29" s="30">
        <f t="shared" si="5"/>
        <v>0.70589026788829901</v>
      </c>
      <c r="O29" s="31">
        <v>45490.89</v>
      </c>
      <c r="P29" s="27">
        <v>29487</v>
      </c>
      <c r="Q29" s="30">
        <f t="shared" si="6"/>
        <v>0.64819571566966483</v>
      </c>
      <c r="R29" s="31">
        <f t="shared" si="7"/>
        <v>168861.34</v>
      </c>
      <c r="S29" s="32">
        <f t="shared" si="8"/>
        <v>116573</v>
      </c>
      <c r="T29" s="30">
        <f t="shared" si="9"/>
        <v>0.69034747681144781</v>
      </c>
      <c r="U29" s="18" t="s">
        <v>38</v>
      </c>
    </row>
    <row r="30" spans="1:21" ht="14.1" customHeight="1" x14ac:dyDescent="0.25">
      <c r="A30" s="28">
        <v>25</v>
      </c>
      <c r="B30" s="32" t="s">
        <v>39</v>
      </c>
      <c r="C30" s="29">
        <v>49028.04</v>
      </c>
      <c r="D30" s="29">
        <v>34293</v>
      </c>
      <c r="E30" s="30">
        <f t="shared" si="0"/>
        <v>0.69945688222494717</v>
      </c>
      <c r="F30" s="29">
        <v>6928.87</v>
      </c>
      <c r="G30" s="29">
        <v>4790</v>
      </c>
      <c r="H30" s="30">
        <f t="shared" si="1"/>
        <v>0.69131041569548857</v>
      </c>
      <c r="I30" s="29">
        <v>9727.77</v>
      </c>
      <c r="J30" s="29">
        <v>4270</v>
      </c>
      <c r="K30" s="30">
        <f t="shared" si="2"/>
        <v>0.43894952286084066</v>
      </c>
      <c r="L30" s="29">
        <f t="shared" si="3"/>
        <v>65684.679999999993</v>
      </c>
      <c r="M30" s="29">
        <f t="shared" si="4"/>
        <v>43353</v>
      </c>
      <c r="N30" s="30">
        <f t="shared" si="5"/>
        <v>0.66001691718677791</v>
      </c>
      <c r="O30" s="31">
        <v>25931.54</v>
      </c>
      <c r="P30" s="27">
        <v>19495</v>
      </c>
      <c r="Q30" s="30">
        <f t="shared" si="6"/>
        <v>0.75178720585048164</v>
      </c>
      <c r="R30" s="31">
        <f t="shared" si="7"/>
        <v>91616.22</v>
      </c>
      <c r="S30" s="32">
        <f t="shared" si="8"/>
        <v>62848</v>
      </c>
      <c r="T30" s="30">
        <f t="shared" si="9"/>
        <v>0.68599206559711801</v>
      </c>
      <c r="U30" s="18" t="s">
        <v>39</v>
      </c>
    </row>
    <row r="31" spans="1:21" ht="14.1" customHeight="1" x14ac:dyDescent="0.25">
      <c r="A31" s="32">
        <v>26</v>
      </c>
      <c r="B31" s="32" t="s">
        <v>40</v>
      </c>
      <c r="C31" s="29">
        <v>139604.56</v>
      </c>
      <c r="D31" s="29">
        <v>95682</v>
      </c>
      <c r="E31" s="30">
        <f t="shared" si="0"/>
        <v>0.68537875840158802</v>
      </c>
      <c r="F31" s="29">
        <v>147011.95000000001</v>
      </c>
      <c r="G31" s="29">
        <v>178237</v>
      </c>
      <c r="H31" s="30">
        <f t="shared" si="1"/>
        <v>1.2123980397511902</v>
      </c>
      <c r="I31" s="29">
        <v>205192.87</v>
      </c>
      <c r="J31" s="29">
        <v>153476</v>
      </c>
      <c r="K31" s="30">
        <f t="shared" si="2"/>
        <v>0.74795971224536217</v>
      </c>
      <c r="L31" s="29">
        <f t="shared" si="3"/>
        <v>491809.38</v>
      </c>
      <c r="M31" s="29">
        <f t="shared" si="4"/>
        <v>427395</v>
      </c>
      <c r="N31" s="30">
        <f t="shared" si="5"/>
        <v>0.8690257188669317</v>
      </c>
      <c r="O31" s="31">
        <v>651304.93999999994</v>
      </c>
      <c r="P31" s="27">
        <v>495411</v>
      </c>
      <c r="Q31" s="30">
        <f t="shared" si="6"/>
        <v>0.76064370093676859</v>
      </c>
      <c r="R31" s="31">
        <f t="shared" si="7"/>
        <v>1143114.3199999998</v>
      </c>
      <c r="S31" s="32">
        <f t="shared" si="8"/>
        <v>922806</v>
      </c>
      <c r="T31" s="30">
        <f t="shared" si="9"/>
        <v>0.80727358922421699</v>
      </c>
      <c r="U31" s="18" t="s">
        <v>40</v>
      </c>
    </row>
    <row r="32" spans="1:21" ht="14.1" customHeight="1" x14ac:dyDescent="0.25">
      <c r="A32" s="32">
        <v>27</v>
      </c>
      <c r="B32" s="32" t="s">
        <v>41</v>
      </c>
      <c r="C32" s="29">
        <v>120907.51</v>
      </c>
      <c r="D32" s="29">
        <v>84556</v>
      </c>
      <c r="E32" s="30">
        <f t="shared" si="0"/>
        <v>0.69934448240642788</v>
      </c>
      <c r="F32" s="29">
        <v>16204.52</v>
      </c>
      <c r="G32" s="29">
        <v>12361</v>
      </c>
      <c r="H32" s="30">
        <f t="shared" si="1"/>
        <v>0.76281185743237068</v>
      </c>
      <c r="I32" s="29">
        <v>20025.3</v>
      </c>
      <c r="J32" s="29">
        <v>13809</v>
      </c>
      <c r="K32" s="30">
        <f t="shared" si="2"/>
        <v>0.68957768422944976</v>
      </c>
      <c r="L32" s="29">
        <f t="shared" si="3"/>
        <v>157137.32999999999</v>
      </c>
      <c r="M32" s="29">
        <f t="shared" si="4"/>
        <v>110726</v>
      </c>
      <c r="N32" s="30">
        <f t="shared" si="5"/>
        <v>0.7046447842788216</v>
      </c>
      <c r="O32" s="31">
        <v>38867.019999999997</v>
      </c>
      <c r="P32" s="27">
        <v>18899</v>
      </c>
      <c r="Q32" s="30">
        <f t="shared" si="6"/>
        <v>0.48624772364848146</v>
      </c>
      <c r="R32" s="31">
        <f t="shared" si="7"/>
        <v>196004.34999999998</v>
      </c>
      <c r="S32" s="32">
        <f t="shared" si="8"/>
        <v>129625</v>
      </c>
      <c r="T32" s="30">
        <f t="shared" si="9"/>
        <v>0.66133736317586833</v>
      </c>
      <c r="U32" s="18" t="s">
        <v>41</v>
      </c>
    </row>
    <row r="33" spans="1:21" ht="14.1" customHeight="1" x14ac:dyDescent="0.25">
      <c r="A33" s="28">
        <v>28</v>
      </c>
      <c r="B33" s="32" t="s">
        <v>42</v>
      </c>
      <c r="C33" s="29">
        <v>142669.51</v>
      </c>
      <c r="D33" s="29">
        <v>101876</v>
      </c>
      <c r="E33" s="30">
        <f t="shared" si="0"/>
        <v>0.71406988080354372</v>
      </c>
      <c r="F33" s="29">
        <v>39156.85</v>
      </c>
      <c r="G33" s="29">
        <v>28482</v>
      </c>
      <c r="H33" s="30">
        <f t="shared" si="1"/>
        <v>0.72738230986404684</v>
      </c>
      <c r="I33" s="29">
        <v>14190.48</v>
      </c>
      <c r="J33" s="29">
        <v>9018</v>
      </c>
      <c r="K33" s="30">
        <f t="shared" si="2"/>
        <v>0.63549647369222184</v>
      </c>
      <c r="L33" s="29">
        <f t="shared" si="3"/>
        <v>196016.84000000003</v>
      </c>
      <c r="M33" s="29">
        <f t="shared" si="4"/>
        <v>139376</v>
      </c>
      <c r="N33" s="30">
        <f t="shared" si="5"/>
        <v>0.71104094933884243</v>
      </c>
      <c r="O33" s="31">
        <v>42029.17</v>
      </c>
      <c r="P33" s="27">
        <v>28009</v>
      </c>
      <c r="Q33" s="30">
        <f t="shared" si="6"/>
        <v>0.6664181091370589</v>
      </c>
      <c r="R33" s="31">
        <f t="shared" si="7"/>
        <v>238046.01</v>
      </c>
      <c r="S33" s="32">
        <f t="shared" si="8"/>
        <v>167385</v>
      </c>
      <c r="T33" s="30">
        <f t="shared" si="9"/>
        <v>0.70316238444828372</v>
      </c>
      <c r="U33" s="18" t="s">
        <v>42</v>
      </c>
    </row>
    <row r="34" spans="1:21" ht="14.1" customHeight="1" x14ac:dyDescent="0.25">
      <c r="A34" s="32">
        <v>29</v>
      </c>
      <c r="B34" s="32" t="s">
        <v>43</v>
      </c>
      <c r="C34" s="29">
        <v>56652.26</v>
      </c>
      <c r="D34" s="29">
        <v>43309</v>
      </c>
      <c r="E34" s="30">
        <f t="shared" si="0"/>
        <v>0.76447082605354133</v>
      </c>
      <c r="F34" s="29">
        <v>5828.48</v>
      </c>
      <c r="G34" s="29">
        <v>4348</v>
      </c>
      <c r="H34" s="30">
        <f t="shared" si="1"/>
        <v>0.74599209399363131</v>
      </c>
      <c r="I34" s="29">
        <v>12500.65</v>
      </c>
      <c r="J34" s="29">
        <v>5193</v>
      </c>
      <c r="K34" s="30">
        <f t="shared" si="2"/>
        <v>0.41541839824329135</v>
      </c>
      <c r="L34" s="29">
        <f t="shared" si="3"/>
        <v>74981.39</v>
      </c>
      <c r="M34" s="29">
        <f t="shared" si="4"/>
        <v>52850</v>
      </c>
      <c r="N34" s="30">
        <f t="shared" si="5"/>
        <v>0.704841561352757</v>
      </c>
      <c r="O34" s="31">
        <v>28671.42</v>
      </c>
      <c r="P34" s="27">
        <v>20095</v>
      </c>
      <c r="Q34" s="30">
        <f t="shared" si="6"/>
        <v>0.70087215770966349</v>
      </c>
      <c r="R34" s="31">
        <f t="shared" si="7"/>
        <v>103652.81</v>
      </c>
      <c r="S34" s="32">
        <f t="shared" si="8"/>
        <v>72945</v>
      </c>
      <c r="T34" s="30">
        <f t="shared" si="9"/>
        <v>0.70374358398966708</v>
      </c>
      <c r="U34" s="18" t="s">
        <v>43</v>
      </c>
    </row>
    <row r="35" spans="1:21" ht="14.1" customHeight="1" x14ac:dyDescent="0.25">
      <c r="A35" s="32">
        <v>30</v>
      </c>
      <c r="B35" s="32" t="s">
        <v>44</v>
      </c>
      <c r="C35" s="29">
        <v>166680.75</v>
      </c>
      <c r="D35" s="29">
        <v>101000</v>
      </c>
      <c r="E35" s="30">
        <f t="shared" si="0"/>
        <v>0.60594879732662588</v>
      </c>
      <c r="F35" s="29">
        <v>38503.1</v>
      </c>
      <c r="G35" s="29">
        <v>22128</v>
      </c>
      <c r="H35" s="30">
        <f t="shared" si="1"/>
        <v>0.57470697164643891</v>
      </c>
      <c r="I35" s="29">
        <v>19482.14</v>
      </c>
      <c r="J35" s="29">
        <v>15068</v>
      </c>
      <c r="K35" s="30">
        <f t="shared" si="2"/>
        <v>0.77342632790853572</v>
      </c>
      <c r="L35" s="29">
        <f t="shared" si="3"/>
        <v>224665.99</v>
      </c>
      <c r="M35" s="29">
        <f t="shared" si="4"/>
        <v>138196</v>
      </c>
      <c r="N35" s="30">
        <f t="shared" si="5"/>
        <v>0.61511757965680525</v>
      </c>
      <c r="O35" s="31">
        <v>66928.11</v>
      </c>
      <c r="P35" s="27">
        <v>34345</v>
      </c>
      <c r="Q35" s="30">
        <f t="shared" si="6"/>
        <v>0.51316255606201933</v>
      </c>
      <c r="R35" s="31">
        <f t="shared" si="7"/>
        <v>291594.09999999998</v>
      </c>
      <c r="S35" s="32">
        <f t="shared" si="8"/>
        <v>172541</v>
      </c>
      <c r="T35" s="30">
        <f t="shared" si="9"/>
        <v>0.5917163618879806</v>
      </c>
      <c r="U35" s="18" t="s">
        <v>44</v>
      </c>
    </row>
    <row r="36" spans="1:21" ht="14.1" customHeight="1" x14ac:dyDescent="0.25">
      <c r="A36" s="28">
        <v>31</v>
      </c>
      <c r="B36" s="32" t="s">
        <v>45</v>
      </c>
      <c r="C36" s="29">
        <v>126081.87</v>
      </c>
      <c r="D36" s="29">
        <v>88505</v>
      </c>
      <c r="E36" s="30">
        <f t="shared" si="0"/>
        <v>0.70196452511372176</v>
      </c>
      <c r="F36" s="29">
        <v>35282.959999999999</v>
      </c>
      <c r="G36" s="29">
        <v>28333</v>
      </c>
      <c r="H36" s="30">
        <f t="shared" si="1"/>
        <v>0.80302219541671105</v>
      </c>
      <c r="I36" s="29">
        <v>23434.36</v>
      </c>
      <c r="J36" s="29">
        <v>19441</v>
      </c>
      <c r="K36" s="30">
        <f t="shared" si="2"/>
        <v>0.82959381011472044</v>
      </c>
      <c r="L36" s="29">
        <f t="shared" si="3"/>
        <v>184799.19</v>
      </c>
      <c r="M36" s="29">
        <f t="shared" si="4"/>
        <v>136279</v>
      </c>
      <c r="N36" s="30">
        <f t="shared" si="5"/>
        <v>0.73744370849244523</v>
      </c>
      <c r="O36" s="31">
        <v>61317.62</v>
      </c>
      <c r="P36" s="27">
        <v>42258</v>
      </c>
      <c r="Q36" s="30">
        <f t="shared" si="6"/>
        <v>0.68916569168862063</v>
      </c>
      <c r="R36" s="31">
        <f t="shared" si="7"/>
        <v>246116.81</v>
      </c>
      <c r="S36" s="32">
        <f t="shared" si="8"/>
        <v>178537</v>
      </c>
      <c r="T36" s="30">
        <f t="shared" si="9"/>
        <v>0.72541570809405498</v>
      </c>
      <c r="U36" s="18" t="s">
        <v>45</v>
      </c>
    </row>
    <row r="37" spans="1:21" ht="14.1" customHeight="1" x14ac:dyDescent="0.25">
      <c r="A37" s="32">
        <v>32</v>
      </c>
      <c r="B37" s="32" t="s">
        <v>46</v>
      </c>
      <c r="C37" s="29">
        <v>22628.36</v>
      </c>
      <c r="D37" s="29">
        <v>12677</v>
      </c>
      <c r="E37" s="30">
        <f t="shared" si="0"/>
        <v>0.56022619403262097</v>
      </c>
      <c r="F37" s="29">
        <v>3496.66</v>
      </c>
      <c r="G37" s="29">
        <v>2095</v>
      </c>
      <c r="H37" s="30">
        <f t="shared" si="1"/>
        <v>0.59914318235115793</v>
      </c>
      <c r="I37" s="29">
        <v>3001.19</v>
      </c>
      <c r="J37" s="29">
        <v>2607</v>
      </c>
      <c r="K37" s="30">
        <f t="shared" si="2"/>
        <v>0.86865543334477324</v>
      </c>
      <c r="L37" s="29">
        <f t="shared" si="3"/>
        <v>29126.21</v>
      </c>
      <c r="M37" s="29">
        <f t="shared" si="4"/>
        <v>17379</v>
      </c>
      <c r="N37" s="30">
        <f t="shared" si="5"/>
        <v>0.59667907359041905</v>
      </c>
      <c r="O37" s="31">
        <v>7430.54</v>
      </c>
      <c r="P37" s="27">
        <v>5179</v>
      </c>
      <c r="Q37" s="30">
        <f t="shared" si="6"/>
        <v>0.69698837500370092</v>
      </c>
      <c r="R37" s="31">
        <f t="shared" si="7"/>
        <v>36556.75</v>
      </c>
      <c r="S37" s="32">
        <f t="shared" si="8"/>
        <v>22558</v>
      </c>
      <c r="T37" s="30">
        <f t="shared" si="9"/>
        <v>0.61706798334096991</v>
      </c>
      <c r="U37" s="18" t="s">
        <v>46</v>
      </c>
    </row>
    <row r="38" spans="1:21" ht="14.1" customHeight="1" x14ac:dyDescent="0.25">
      <c r="A38" s="32">
        <v>33</v>
      </c>
      <c r="B38" s="32" t="s">
        <v>47</v>
      </c>
      <c r="C38" s="29">
        <v>17663.37</v>
      </c>
      <c r="D38" s="29">
        <v>11901</v>
      </c>
      <c r="E38" s="30">
        <f t="shared" si="0"/>
        <v>0.67376723694289375</v>
      </c>
      <c r="F38" s="29">
        <v>1176.6300000000001</v>
      </c>
      <c r="G38" s="29">
        <v>1006</v>
      </c>
      <c r="H38" s="30">
        <f t="shared" si="1"/>
        <v>0.85498414964772262</v>
      </c>
      <c r="I38" s="29">
        <v>1002.78</v>
      </c>
      <c r="J38" s="29">
        <v>601</v>
      </c>
      <c r="K38" s="30">
        <f t="shared" si="2"/>
        <v>0.59933385189174093</v>
      </c>
      <c r="L38" s="29">
        <f t="shared" si="3"/>
        <v>19842.78</v>
      </c>
      <c r="M38" s="29">
        <f t="shared" si="4"/>
        <v>13508</v>
      </c>
      <c r="N38" s="30">
        <f t="shared" si="5"/>
        <v>0.68075138665045931</v>
      </c>
      <c r="O38" s="31">
        <v>6320.57</v>
      </c>
      <c r="P38" s="27">
        <v>4363</v>
      </c>
      <c r="Q38" s="30">
        <f t="shared" si="6"/>
        <v>0.69028584447288777</v>
      </c>
      <c r="R38" s="31">
        <f t="shared" si="7"/>
        <v>26163.35</v>
      </c>
      <c r="S38" s="32">
        <f t="shared" si="8"/>
        <v>17871</v>
      </c>
      <c r="T38" s="30">
        <f t="shared" si="9"/>
        <v>0.68305473114108095</v>
      </c>
      <c r="U38" s="18" t="s">
        <v>47</v>
      </c>
    </row>
    <row r="39" spans="1:21" ht="14.1" customHeight="1" x14ac:dyDescent="0.25">
      <c r="A39" s="28">
        <v>34</v>
      </c>
      <c r="B39" s="32" t="s">
        <v>48</v>
      </c>
      <c r="C39" s="29">
        <v>78051.81</v>
      </c>
      <c r="D39" s="29">
        <v>52965</v>
      </c>
      <c r="E39" s="30">
        <f t="shared" si="0"/>
        <v>0.67858772269342638</v>
      </c>
      <c r="F39" s="29">
        <v>15144.1</v>
      </c>
      <c r="G39" s="29">
        <v>10325</v>
      </c>
      <c r="H39" s="30">
        <f t="shared" si="1"/>
        <v>0.6817836649256146</v>
      </c>
      <c r="I39" s="29">
        <v>7972.7</v>
      </c>
      <c r="J39" s="29">
        <v>5006</v>
      </c>
      <c r="K39" s="30">
        <f t="shared" si="2"/>
        <v>0.6278926837834109</v>
      </c>
      <c r="L39" s="29">
        <f t="shared" si="3"/>
        <v>101168.61</v>
      </c>
      <c r="M39" s="29">
        <f t="shared" si="4"/>
        <v>68296</v>
      </c>
      <c r="N39" s="30">
        <f t="shared" si="5"/>
        <v>0.67507105217715258</v>
      </c>
      <c r="O39" s="31">
        <v>48665.9</v>
      </c>
      <c r="P39" s="27">
        <v>26741</v>
      </c>
      <c r="Q39" s="30">
        <f t="shared" si="6"/>
        <v>0.54948125895133959</v>
      </c>
      <c r="R39" s="31">
        <f t="shared" si="7"/>
        <v>149834.51</v>
      </c>
      <c r="S39" s="32">
        <f t="shared" si="8"/>
        <v>95037</v>
      </c>
      <c r="T39" s="30">
        <f t="shared" si="9"/>
        <v>0.63427977973832594</v>
      </c>
      <c r="U39" s="18" t="s">
        <v>48</v>
      </c>
    </row>
    <row r="40" spans="1:21" ht="14.1" customHeight="1" x14ac:dyDescent="0.25">
      <c r="A40" s="32">
        <v>35</v>
      </c>
      <c r="B40" s="32" t="s">
        <v>49</v>
      </c>
      <c r="C40" s="29">
        <v>98397.13</v>
      </c>
      <c r="D40" s="29">
        <v>71224</v>
      </c>
      <c r="E40" s="30">
        <f t="shared" si="0"/>
        <v>0.72384225027701521</v>
      </c>
      <c r="F40" s="29">
        <v>19237.560000000001</v>
      </c>
      <c r="G40" s="29">
        <v>14234</v>
      </c>
      <c r="H40" s="30">
        <f t="shared" si="1"/>
        <v>0.73990672413757252</v>
      </c>
      <c r="I40" s="29">
        <v>19900.990000000002</v>
      </c>
      <c r="J40" s="29">
        <v>13283</v>
      </c>
      <c r="K40" s="30">
        <f t="shared" si="2"/>
        <v>0.66745423217638911</v>
      </c>
      <c r="L40" s="29">
        <f t="shared" si="3"/>
        <v>137535.67999999999</v>
      </c>
      <c r="M40" s="29">
        <f t="shared" si="4"/>
        <v>98741</v>
      </c>
      <c r="N40" s="30">
        <f t="shared" si="5"/>
        <v>0.71793006731053355</v>
      </c>
      <c r="O40" s="31">
        <v>64682.11</v>
      </c>
      <c r="P40" s="27">
        <v>30272</v>
      </c>
      <c r="Q40" s="30">
        <f t="shared" si="6"/>
        <v>0.46801194333332663</v>
      </c>
      <c r="R40" s="31">
        <f t="shared" si="7"/>
        <v>202217.78999999998</v>
      </c>
      <c r="S40" s="32">
        <f t="shared" si="8"/>
        <v>129013</v>
      </c>
      <c r="T40" s="30">
        <f t="shared" si="9"/>
        <v>0.63799035683260119</v>
      </c>
      <c r="U40" s="18" t="s">
        <v>49</v>
      </c>
    </row>
    <row r="41" spans="1:21" ht="14.1" customHeight="1" x14ac:dyDescent="0.25">
      <c r="A41" s="32">
        <v>36</v>
      </c>
      <c r="B41" s="32" t="s">
        <v>50</v>
      </c>
      <c r="C41" s="29">
        <v>57338.57</v>
      </c>
      <c r="D41" s="29">
        <v>48689</v>
      </c>
      <c r="E41" s="30">
        <f t="shared" si="0"/>
        <v>0.8491491852691827</v>
      </c>
      <c r="F41" s="29">
        <v>4079.95</v>
      </c>
      <c r="G41" s="29">
        <v>2773</v>
      </c>
      <c r="H41" s="30">
        <f t="shared" si="1"/>
        <v>0.67966519197539188</v>
      </c>
      <c r="I41" s="29">
        <v>10410.290000000001</v>
      </c>
      <c r="J41" s="29">
        <v>3767</v>
      </c>
      <c r="K41" s="30">
        <f t="shared" si="2"/>
        <v>0.3618535122460565</v>
      </c>
      <c r="L41" s="29">
        <f t="shared" si="3"/>
        <v>71828.81</v>
      </c>
      <c r="M41" s="29">
        <f t="shared" si="4"/>
        <v>55229</v>
      </c>
      <c r="N41" s="30">
        <f t="shared" si="5"/>
        <v>0.76889760529236117</v>
      </c>
      <c r="O41" s="31">
        <v>32855.57</v>
      </c>
      <c r="P41" s="27">
        <v>25975</v>
      </c>
      <c r="Q41" s="30">
        <f t="shared" si="6"/>
        <v>0.79058132304507278</v>
      </c>
      <c r="R41" s="31">
        <f t="shared" si="7"/>
        <v>104684.38</v>
      </c>
      <c r="S41" s="32">
        <f t="shared" si="8"/>
        <v>81204</v>
      </c>
      <c r="T41" s="30">
        <f t="shared" si="9"/>
        <v>0.77570311826845606</v>
      </c>
      <c r="U41" s="18" t="s">
        <v>50</v>
      </c>
    </row>
    <row r="42" spans="1:21" ht="14.1" customHeight="1" x14ac:dyDescent="0.25">
      <c r="A42" s="28">
        <v>37</v>
      </c>
      <c r="B42" s="32" t="s">
        <v>51</v>
      </c>
      <c r="C42" s="29">
        <v>89254.67</v>
      </c>
      <c r="D42" s="29">
        <v>62540</v>
      </c>
      <c r="E42" s="30">
        <f t="shared" si="0"/>
        <v>0.70069162767617654</v>
      </c>
      <c r="F42" s="29">
        <v>14572.4</v>
      </c>
      <c r="G42" s="29">
        <v>12257</v>
      </c>
      <c r="H42" s="30">
        <f t="shared" si="1"/>
        <v>0.84111059262715826</v>
      </c>
      <c r="I42" s="29">
        <v>20105.97</v>
      </c>
      <c r="J42" s="29">
        <v>16220</v>
      </c>
      <c r="K42" s="30">
        <f t="shared" si="2"/>
        <v>0.8067255645959881</v>
      </c>
      <c r="L42" s="29">
        <f t="shared" si="3"/>
        <v>123933.04000000001</v>
      </c>
      <c r="M42" s="29">
        <f t="shared" si="4"/>
        <v>91017</v>
      </c>
      <c r="N42" s="30">
        <f t="shared" si="5"/>
        <v>0.73440464302336161</v>
      </c>
      <c r="O42" s="31">
        <v>49577.8</v>
      </c>
      <c r="P42" s="27">
        <v>28210</v>
      </c>
      <c r="Q42" s="30">
        <f t="shared" si="6"/>
        <v>0.56900467547975098</v>
      </c>
      <c r="R42" s="31">
        <f t="shared" si="7"/>
        <v>173510.84000000003</v>
      </c>
      <c r="S42" s="32">
        <f t="shared" si="8"/>
        <v>119227</v>
      </c>
      <c r="T42" s="30">
        <f t="shared" si="9"/>
        <v>0.68714438821228685</v>
      </c>
      <c r="U42" s="18" t="s">
        <v>51</v>
      </c>
    </row>
    <row r="43" spans="1:21" ht="14.1" customHeight="1" x14ac:dyDescent="0.25">
      <c r="A43" s="32">
        <v>38</v>
      </c>
      <c r="B43" s="32" t="s">
        <v>52</v>
      </c>
      <c r="C43" s="29">
        <v>152351.70000000001</v>
      </c>
      <c r="D43" s="29">
        <v>113250</v>
      </c>
      <c r="E43" s="30">
        <f t="shared" si="0"/>
        <v>0.74334582416868333</v>
      </c>
      <c r="F43" s="29">
        <v>39156</v>
      </c>
      <c r="G43" s="29">
        <v>23492</v>
      </c>
      <c r="H43" s="30">
        <f t="shared" si="1"/>
        <v>0.59995913780774335</v>
      </c>
      <c r="I43" s="29">
        <v>35000</v>
      </c>
      <c r="J43" s="29">
        <v>18618</v>
      </c>
      <c r="K43" s="30">
        <f t="shared" si="2"/>
        <v>0.53194285714285716</v>
      </c>
      <c r="L43" s="29">
        <f t="shared" si="3"/>
        <v>226507.7</v>
      </c>
      <c r="M43" s="29">
        <f t="shared" si="4"/>
        <v>155360</v>
      </c>
      <c r="N43" s="30">
        <f t="shared" si="5"/>
        <v>0.68589279746339749</v>
      </c>
      <c r="O43" s="31">
        <v>58352.03</v>
      </c>
      <c r="P43" s="27">
        <v>29040</v>
      </c>
      <c r="Q43" s="30">
        <f t="shared" si="6"/>
        <v>0.49766906138483957</v>
      </c>
      <c r="R43" s="31">
        <f t="shared" si="7"/>
        <v>284859.73</v>
      </c>
      <c r="S43" s="32">
        <f t="shared" si="8"/>
        <v>184400</v>
      </c>
      <c r="T43" s="30">
        <f t="shared" si="9"/>
        <v>0.64733614681162555</v>
      </c>
      <c r="U43" s="18" t="s">
        <v>52</v>
      </c>
    </row>
    <row r="44" spans="1:21" s="37" customFormat="1" ht="14.1" customHeight="1" x14ac:dyDescent="0.25">
      <c r="A44" s="43" t="s">
        <v>53</v>
      </c>
      <c r="B44" s="43"/>
      <c r="C44" s="33">
        <f>SUM(C6:C43)</f>
        <v>3600005.3699999996</v>
      </c>
      <c r="D44" s="33">
        <f>SUM(D6:D43)</f>
        <v>2554569</v>
      </c>
      <c r="E44" s="34">
        <f t="shared" si="0"/>
        <v>0.7096014415111831</v>
      </c>
      <c r="F44" s="33">
        <f>SUM(F6:F43)</f>
        <v>850037.25</v>
      </c>
      <c r="G44" s="33">
        <f>SUM(G6:G43)</f>
        <v>686924</v>
      </c>
      <c r="H44" s="34">
        <f t="shared" si="1"/>
        <v>0.80811046810007447</v>
      </c>
      <c r="I44" s="33">
        <f>SUM(I6:I43)</f>
        <v>749997.21000000008</v>
      </c>
      <c r="J44" s="33">
        <f>SUM(J6:J43)</f>
        <v>490490</v>
      </c>
      <c r="K44" s="34">
        <f t="shared" si="2"/>
        <v>0.65398909950611672</v>
      </c>
      <c r="L44" s="33">
        <f>SUM(L6:L43)</f>
        <v>5200039.830000001</v>
      </c>
      <c r="M44" s="33">
        <f>SUM(M6:M43)</f>
        <v>3731983</v>
      </c>
      <c r="N44" s="34">
        <f t="shared" si="5"/>
        <v>0.71768354128164424</v>
      </c>
      <c r="O44" s="35">
        <f>SUM(O6:O43)</f>
        <v>2199935.69</v>
      </c>
      <c r="P44" s="36">
        <f>SUM(P6:P43)</f>
        <v>1433627</v>
      </c>
      <c r="Q44" s="34">
        <f t="shared" si="6"/>
        <v>0.6516676857949425</v>
      </c>
      <c r="R44" s="35">
        <f>SUM(R6:R43)</f>
        <v>7399975.5199999977</v>
      </c>
      <c r="S44" s="36">
        <f>SUM(S6:S43)</f>
        <v>5165610</v>
      </c>
      <c r="T44" s="34">
        <f t="shared" si="9"/>
        <v>0.69805771465579136</v>
      </c>
      <c r="U44" s="16"/>
    </row>
  </sheetData>
  <mergeCells count="12">
    <mergeCell ref="A1:U1"/>
    <mergeCell ref="A2:U2"/>
    <mergeCell ref="A3:U3"/>
    <mergeCell ref="A44:B44"/>
    <mergeCell ref="C4:E4"/>
    <mergeCell ref="F4:H4"/>
    <mergeCell ref="I4:K4"/>
    <mergeCell ref="L4:N4"/>
    <mergeCell ref="O4:Q4"/>
    <mergeCell ref="R4:T4"/>
    <mergeCell ref="B4:B5"/>
    <mergeCell ref="A4:A5"/>
  </mergeCells>
  <pageMargins left="0.35433070866141736" right="7.874015748031496E-2" top="0.94488188976377963" bottom="0.15748031496062992" header="0.31496062992125984" footer="0.31496062992125984"/>
  <pageSetup paperSize="9" scale="7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E22"/>
    </sheetView>
  </sheetViews>
  <sheetFormatPr defaultRowHeight="15" x14ac:dyDescent="0.25"/>
  <cols>
    <col min="1" max="1" width="6.5703125" style="4" customWidth="1"/>
    <col min="2" max="2" width="22.5703125" style="4" customWidth="1"/>
    <col min="3" max="3" width="25.42578125" style="7" customWidth="1"/>
    <col min="4" max="4" width="26.5703125" style="7" customWidth="1"/>
    <col min="5" max="5" width="16.42578125" style="4" customWidth="1"/>
    <col min="6" max="14" width="9.140625" style="4" customWidth="1"/>
    <col min="15" max="16384" width="9.140625" style="4"/>
  </cols>
  <sheetData>
    <row r="1" spans="1:5" ht="21" x14ac:dyDescent="0.25">
      <c r="A1" s="46" t="s">
        <v>0</v>
      </c>
      <c r="B1" s="46"/>
      <c r="C1" s="46"/>
      <c r="D1" s="46"/>
      <c r="E1" s="46"/>
    </row>
    <row r="2" spans="1:5" x14ac:dyDescent="0.25">
      <c r="A2" s="47" t="s">
        <v>1</v>
      </c>
      <c r="B2" s="47"/>
      <c r="C2" s="47"/>
      <c r="D2" s="47"/>
      <c r="E2" s="47"/>
    </row>
    <row r="3" spans="1:5" ht="36.75" customHeight="1" x14ac:dyDescent="0.25">
      <c r="A3" s="48" t="s">
        <v>54</v>
      </c>
      <c r="B3" s="49"/>
      <c r="C3" s="49"/>
      <c r="D3" s="49"/>
      <c r="E3" s="50"/>
    </row>
    <row r="4" spans="1:5" x14ac:dyDescent="0.25">
      <c r="A4" s="51" t="s">
        <v>55</v>
      </c>
      <c r="B4" s="51" t="s">
        <v>56</v>
      </c>
      <c r="C4" s="52" t="s">
        <v>57</v>
      </c>
      <c r="D4" s="52" t="s">
        <v>58</v>
      </c>
      <c r="E4" s="52" t="s">
        <v>59</v>
      </c>
    </row>
    <row r="5" spans="1:5" x14ac:dyDescent="0.25">
      <c r="A5" s="51"/>
      <c r="B5" s="51"/>
      <c r="C5" s="52"/>
      <c r="D5" s="52"/>
      <c r="E5" s="52"/>
    </row>
    <row r="6" spans="1:5" x14ac:dyDescent="0.25">
      <c r="A6" s="51"/>
      <c r="B6" s="51"/>
      <c r="C6" s="52"/>
      <c r="D6" s="52"/>
      <c r="E6" s="52"/>
    </row>
    <row r="7" spans="1:5" x14ac:dyDescent="0.25">
      <c r="A7" s="3">
        <v>1</v>
      </c>
      <c r="B7" s="15" t="s">
        <v>16</v>
      </c>
      <c r="C7" s="5">
        <f>ACP!S7</f>
        <v>30689</v>
      </c>
      <c r="D7" s="5">
        <v>4016</v>
      </c>
      <c r="E7" s="6">
        <f>(C7-D7)/D7</f>
        <v>6.6416832669322705</v>
      </c>
    </row>
    <row r="8" spans="1:5" x14ac:dyDescent="0.25">
      <c r="A8" s="12">
        <v>2</v>
      </c>
      <c r="B8" s="16" t="s">
        <v>17</v>
      </c>
      <c r="C8" s="22">
        <f>ACP!S8</f>
        <v>121744</v>
      </c>
      <c r="D8" s="22">
        <v>14233</v>
      </c>
      <c r="E8" s="6">
        <f t="shared" ref="E8:E22" si="0">(C8-D8)/D8</f>
        <v>7.5536429424576692</v>
      </c>
    </row>
    <row r="9" spans="1:5" x14ac:dyDescent="0.25">
      <c r="A9" s="13">
        <v>3</v>
      </c>
      <c r="B9" s="17" t="s">
        <v>21</v>
      </c>
      <c r="C9" s="14">
        <f>ACP!S12</f>
        <v>153036</v>
      </c>
      <c r="D9" s="14">
        <v>17893</v>
      </c>
      <c r="E9" s="6">
        <f t="shared" si="0"/>
        <v>7.552841893477896</v>
      </c>
    </row>
    <row r="10" spans="1:5" x14ac:dyDescent="0.25">
      <c r="A10" s="3">
        <v>4</v>
      </c>
      <c r="B10" s="17" t="s">
        <v>24</v>
      </c>
      <c r="C10" s="14">
        <f>ACP!S15</f>
        <v>185856</v>
      </c>
      <c r="D10" s="14">
        <v>19767</v>
      </c>
      <c r="E10" s="6">
        <f t="shared" si="0"/>
        <v>8.4023372287145239</v>
      </c>
    </row>
    <row r="11" spans="1:5" x14ac:dyDescent="0.25">
      <c r="A11" s="12">
        <v>5</v>
      </c>
      <c r="B11" s="18" t="s">
        <v>25</v>
      </c>
      <c r="C11" s="14">
        <f>ACP!S16</f>
        <v>196760</v>
      </c>
      <c r="D11" s="14">
        <v>20786</v>
      </c>
      <c r="E11" s="6">
        <f t="shared" si="0"/>
        <v>8.4659867218320031</v>
      </c>
    </row>
    <row r="12" spans="1:5" x14ac:dyDescent="0.25">
      <c r="A12" s="13">
        <v>6</v>
      </c>
      <c r="B12" s="18" t="s">
        <v>27</v>
      </c>
      <c r="C12" s="14">
        <f>ACP!S18</f>
        <v>62741</v>
      </c>
      <c r="D12" s="14">
        <v>6239</v>
      </c>
      <c r="E12" s="6">
        <f t="shared" si="0"/>
        <v>9.0562590158679281</v>
      </c>
    </row>
    <row r="13" spans="1:5" x14ac:dyDescent="0.25">
      <c r="A13" s="3">
        <v>7</v>
      </c>
      <c r="B13" s="18" t="s">
        <v>28</v>
      </c>
      <c r="C13" s="14">
        <f>ACP!S19</f>
        <v>49662</v>
      </c>
      <c r="D13" s="14">
        <v>4680</v>
      </c>
      <c r="E13" s="6">
        <f t="shared" si="0"/>
        <v>9.611538461538462</v>
      </c>
    </row>
    <row r="14" spans="1:5" x14ac:dyDescent="0.25">
      <c r="A14" s="12">
        <v>8</v>
      </c>
      <c r="B14" s="18" t="s">
        <v>29</v>
      </c>
      <c r="C14" s="14">
        <f>ACP!S20</f>
        <v>115789</v>
      </c>
      <c r="D14" s="14">
        <v>16586</v>
      </c>
      <c r="E14" s="6">
        <f t="shared" si="0"/>
        <v>5.9811286627276017</v>
      </c>
    </row>
    <row r="15" spans="1:5" x14ac:dyDescent="0.25">
      <c r="A15" s="13">
        <v>9</v>
      </c>
      <c r="B15" s="18" t="s">
        <v>36</v>
      </c>
      <c r="C15" s="14">
        <f>ACP!S27</f>
        <v>70299</v>
      </c>
      <c r="D15" s="14">
        <v>20145</v>
      </c>
      <c r="E15" s="6">
        <f t="shared" si="0"/>
        <v>2.4896500372300818</v>
      </c>
    </row>
    <row r="16" spans="1:5" x14ac:dyDescent="0.25">
      <c r="A16" s="3">
        <v>10</v>
      </c>
      <c r="B16" s="18" t="s">
        <v>38</v>
      </c>
      <c r="C16" s="14">
        <f>ACP!S29</f>
        <v>116573</v>
      </c>
      <c r="D16" s="14">
        <v>11728</v>
      </c>
      <c r="E16" s="6">
        <f t="shared" si="0"/>
        <v>8.9397169167803554</v>
      </c>
    </row>
    <row r="17" spans="1:5" x14ac:dyDescent="0.25">
      <c r="A17" s="12">
        <v>11</v>
      </c>
      <c r="B17" s="18" t="s">
        <v>39</v>
      </c>
      <c r="C17" s="14">
        <f>ACP!S30</f>
        <v>62848</v>
      </c>
      <c r="D17" s="14">
        <v>4896</v>
      </c>
      <c r="E17" s="6">
        <f t="shared" si="0"/>
        <v>11.836601307189543</v>
      </c>
    </row>
    <row r="18" spans="1:5" x14ac:dyDescent="0.25">
      <c r="A18" s="13">
        <v>12</v>
      </c>
      <c r="B18" s="18" t="s">
        <v>40</v>
      </c>
      <c r="C18" s="14">
        <f>ACP!S31</f>
        <v>922806</v>
      </c>
      <c r="D18" s="14">
        <v>189471</v>
      </c>
      <c r="E18" s="6">
        <f t="shared" si="0"/>
        <v>3.8704339978149691</v>
      </c>
    </row>
    <row r="19" spans="1:5" x14ac:dyDescent="0.25">
      <c r="A19" s="3">
        <v>13</v>
      </c>
      <c r="B19" s="18" t="s">
        <v>42</v>
      </c>
      <c r="C19" s="14">
        <f>ACP!S33</f>
        <v>167385</v>
      </c>
      <c r="D19" s="14">
        <v>26690</v>
      </c>
      <c r="E19" s="6">
        <f t="shared" si="0"/>
        <v>5.2714499812663922</v>
      </c>
    </row>
    <row r="20" spans="1:5" x14ac:dyDescent="0.25">
      <c r="A20" s="12">
        <v>14</v>
      </c>
      <c r="B20" s="18" t="s">
        <v>48</v>
      </c>
      <c r="C20" s="14">
        <f>ACP!S39</f>
        <v>95037</v>
      </c>
      <c r="D20" s="14">
        <v>10679</v>
      </c>
      <c r="E20" s="6">
        <f t="shared" si="0"/>
        <v>7.8994287854668039</v>
      </c>
    </row>
    <row r="21" spans="1:5" x14ac:dyDescent="0.25">
      <c r="A21" s="13">
        <v>15</v>
      </c>
      <c r="B21" s="18" t="s">
        <v>52</v>
      </c>
      <c r="C21" s="14">
        <f>ACP!S43</f>
        <v>184400</v>
      </c>
      <c r="D21" s="14">
        <v>17737</v>
      </c>
      <c r="E21" s="6">
        <f t="shared" si="0"/>
        <v>9.396346620059763</v>
      </c>
    </row>
    <row r="22" spans="1:5" x14ac:dyDescent="0.25">
      <c r="A22" s="21"/>
      <c r="B22" s="19" t="s">
        <v>60</v>
      </c>
      <c r="C22" s="20">
        <f>SUM(C7:C21)</f>
        <v>2535625</v>
      </c>
      <c r="D22" s="20">
        <f>SUM(D7:D21)</f>
        <v>385546</v>
      </c>
      <c r="E22" s="23">
        <f t="shared" si="0"/>
        <v>5.5767119876746225</v>
      </c>
    </row>
    <row r="23" spans="1:5" x14ac:dyDescent="0.25">
      <c r="A23" s="8"/>
      <c r="B23" s="9"/>
      <c r="C23" s="9"/>
      <c r="D23" s="9"/>
      <c r="E23" s="10"/>
    </row>
    <row r="24" spans="1:5" x14ac:dyDescent="0.25">
      <c r="A24" s="9"/>
      <c r="B24" s="9"/>
      <c r="C24" s="9"/>
      <c r="D24" s="9"/>
      <c r="E24" s="9"/>
    </row>
    <row r="25" spans="1:5" x14ac:dyDescent="0.25">
      <c r="A25" s="9"/>
      <c r="B25" s="9"/>
      <c r="C25" s="9"/>
      <c r="D25" s="9"/>
      <c r="E25" s="9"/>
    </row>
    <row r="26" spans="1:5" x14ac:dyDescent="0.25">
      <c r="A26" s="9"/>
      <c r="B26" s="9"/>
      <c r="C26" s="9"/>
      <c r="D26" s="9"/>
      <c r="E26" s="9"/>
    </row>
    <row r="27" spans="1:5" x14ac:dyDescent="0.25">
      <c r="A27" s="9"/>
      <c r="B27" s="9"/>
      <c r="C27" s="9"/>
      <c r="D27" s="9"/>
      <c r="E27" s="9"/>
    </row>
    <row r="28" spans="1:5" x14ac:dyDescent="0.25">
      <c r="A28" s="9"/>
      <c r="B28" s="9"/>
      <c r="C28" s="9"/>
      <c r="D28" s="9"/>
      <c r="E28" s="9"/>
    </row>
    <row r="29" spans="1:5" x14ac:dyDescent="0.25">
      <c r="A29" s="9"/>
      <c r="B29" s="9"/>
      <c r="C29" s="9"/>
      <c r="D29" s="9"/>
      <c r="E29" s="9"/>
    </row>
    <row r="30" spans="1:5" x14ac:dyDescent="0.25">
      <c r="A30" s="9"/>
      <c r="B30" s="9"/>
      <c r="C30" s="9"/>
      <c r="D30" s="9"/>
      <c r="E30" s="9"/>
    </row>
    <row r="31" spans="1:5" x14ac:dyDescent="0.25">
      <c r="A31" s="9"/>
      <c r="B31" s="9"/>
      <c r="C31" s="9"/>
      <c r="D31" s="9"/>
      <c r="E31" s="9"/>
    </row>
    <row r="32" spans="1:5" x14ac:dyDescent="0.25">
      <c r="A32" s="9"/>
      <c r="B32" s="9"/>
      <c r="C32" s="9"/>
      <c r="D32" s="9"/>
      <c r="E32" s="9"/>
    </row>
    <row r="33" spans="1:5" x14ac:dyDescent="0.25">
      <c r="A33" s="9"/>
      <c r="B33" s="9"/>
      <c r="C33" s="9"/>
      <c r="D33" s="9"/>
      <c r="E33" s="9"/>
    </row>
    <row r="34" spans="1:5" x14ac:dyDescent="0.25">
      <c r="A34" s="9"/>
      <c r="B34" s="9"/>
      <c r="C34" s="9"/>
      <c r="D34" s="9"/>
      <c r="E34" s="9"/>
    </row>
    <row r="35" spans="1:5" x14ac:dyDescent="0.25">
      <c r="A35" s="9"/>
      <c r="B35" s="9"/>
      <c r="C35" s="9"/>
      <c r="D35" s="9"/>
      <c r="E35" s="9"/>
    </row>
    <row r="36" spans="1:5" x14ac:dyDescent="0.25">
      <c r="A36" s="9"/>
      <c r="B36" s="9"/>
      <c r="C36" s="9"/>
      <c r="D36" s="9"/>
      <c r="E36" s="9"/>
    </row>
    <row r="37" spans="1:5" x14ac:dyDescent="0.25">
      <c r="A37" s="9"/>
      <c r="B37" s="9"/>
      <c r="C37" s="9"/>
      <c r="D37" s="9"/>
      <c r="E37" s="9"/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0" spans="1:5" x14ac:dyDescent="0.25">
      <c r="A40" s="9"/>
      <c r="B40" s="9"/>
      <c r="C40" s="9"/>
      <c r="D40" s="9"/>
      <c r="E40" s="9"/>
    </row>
    <row r="41" spans="1:5" s="11" customFormat="1" x14ac:dyDescent="0.25">
      <c r="A41" s="9"/>
      <c r="B41" s="9"/>
      <c r="C41" s="9"/>
      <c r="D41" s="9"/>
      <c r="E41" s="9"/>
    </row>
    <row r="42" spans="1:5" x14ac:dyDescent="0.25">
      <c r="A42" s="9"/>
      <c r="B42" s="9"/>
      <c r="C42" s="9"/>
      <c r="D42" s="9"/>
      <c r="E42" s="9"/>
    </row>
    <row r="43" spans="1:5" x14ac:dyDescent="0.25">
      <c r="A43" s="9"/>
      <c r="B43" s="9"/>
      <c r="C43" s="9"/>
      <c r="D43" s="9"/>
      <c r="E43" s="9"/>
    </row>
    <row r="44" spans="1:5" x14ac:dyDescent="0.25">
      <c r="A44" s="9"/>
      <c r="B44" s="9"/>
      <c r="C44" s="9"/>
      <c r="D44" s="9"/>
      <c r="E44" s="9"/>
    </row>
    <row r="45" spans="1:5" x14ac:dyDescent="0.25">
      <c r="A45" s="9"/>
      <c r="B45" s="9"/>
      <c r="C45" s="9"/>
      <c r="D45" s="9"/>
      <c r="E45" s="9"/>
    </row>
    <row r="46" spans="1:5" s="11" customFormat="1" x14ac:dyDescent="0.25">
      <c r="A46" s="9"/>
      <c r="B46" s="9"/>
      <c r="C46" s="9"/>
      <c r="D46" s="9"/>
      <c r="E46" s="9"/>
    </row>
    <row r="47" spans="1:5" x14ac:dyDescent="0.25">
      <c r="A47" s="9"/>
      <c r="B47" s="9"/>
      <c r="C47" s="9"/>
      <c r="D47" s="9"/>
      <c r="E47" s="9"/>
    </row>
    <row r="48" spans="1:5" x14ac:dyDescent="0.25">
      <c r="A48" s="9"/>
      <c r="B48" s="9"/>
      <c r="C48" s="9"/>
      <c r="D48" s="9"/>
      <c r="E48" s="9"/>
    </row>
    <row r="49" spans="1:5" x14ac:dyDescent="0.25">
      <c r="A49" s="9"/>
      <c r="B49" s="9"/>
      <c r="C49" s="9"/>
      <c r="D49" s="9"/>
      <c r="E49" s="9"/>
    </row>
    <row r="50" spans="1:5" s="11" customFormat="1" x14ac:dyDescent="0.25">
      <c r="A50" s="9"/>
      <c r="B50" s="9"/>
      <c r="C50" s="9"/>
      <c r="D50" s="9"/>
      <c r="E50" s="9"/>
    </row>
    <row r="51" spans="1:5" s="11" customFormat="1" x14ac:dyDescent="0.25">
      <c r="A51" s="9"/>
      <c r="B51" s="9"/>
      <c r="C51" s="9"/>
      <c r="D51" s="9"/>
      <c r="E51" s="9"/>
    </row>
    <row r="52" spans="1:5" x14ac:dyDescent="0.25">
      <c r="A52" s="9"/>
      <c r="B52" s="9"/>
      <c r="C52" s="9"/>
      <c r="D52" s="9"/>
      <c r="E52" s="9"/>
    </row>
    <row r="53" spans="1:5" x14ac:dyDescent="0.25">
      <c r="A53" s="9"/>
      <c r="B53" s="9"/>
      <c r="C53" s="9"/>
      <c r="D53" s="9"/>
      <c r="E53" s="9"/>
    </row>
    <row r="54" spans="1:5" x14ac:dyDescent="0.25">
      <c r="A54" s="9"/>
      <c r="B54" s="9"/>
      <c r="C54" s="9"/>
      <c r="D54" s="9"/>
      <c r="E54" s="9"/>
    </row>
    <row r="55" spans="1:5" x14ac:dyDescent="0.25">
      <c r="A55" s="9"/>
      <c r="B55" s="9"/>
      <c r="C55" s="9"/>
      <c r="D55" s="9"/>
      <c r="E55" s="9"/>
    </row>
    <row r="56" spans="1:5" x14ac:dyDescent="0.25">
      <c r="A56" s="9"/>
      <c r="B56" s="9"/>
      <c r="C56" s="9"/>
      <c r="D56" s="9"/>
      <c r="E56" s="9"/>
    </row>
    <row r="57" spans="1:5" x14ac:dyDescent="0.25">
      <c r="A57" s="9"/>
      <c r="B57" s="9"/>
      <c r="C57" s="9"/>
      <c r="D57" s="9"/>
      <c r="E57" s="9"/>
    </row>
    <row r="64" spans="1:5" x14ac:dyDescent="0.25">
      <c r="C64" s="4"/>
      <c r="D64" s="4"/>
    </row>
  </sheetData>
  <mergeCells count="8">
    <mergeCell ref="A1:E1"/>
    <mergeCell ref="A2:E2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91" orientation="portrait" horizontalDpi="300" verticalDpi="300"/>
  <rowBreaks count="1" manualBreakCount="1">
    <brk id="2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District wise LWE</vt:lpstr>
      <vt:lpstr>'District wise LWE'!Print_Area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2015-02-01T09:32:58Z</cp:lastPrinted>
  <dcterms:created xsi:type="dcterms:W3CDTF">2013-08-22T12:33:56Z</dcterms:created>
  <dcterms:modified xsi:type="dcterms:W3CDTF">2015-02-03T05:27:31Z</dcterms:modified>
</cp:coreProperties>
</file>