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68TH SLBC\REPORTS\"/>
    </mc:Choice>
  </mc:AlternateContent>
  <bookViews>
    <workbookView xWindow="360" yWindow="60" windowWidth="5655" windowHeight="6660"/>
  </bookViews>
  <sheets>
    <sheet name="ACP" sheetId="4" r:id="rId1"/>
    <sheet name="District wise LWE" sheetId="1" r:id="rId2"/>
    <sheet name="4 MOST AFFECTED LWE" sheetId="5" r:id="rId3"/>
  </sheets>
  <definedNames>
    <definedName name="_xlnm.Print_Area" localSheetId="2">'4 MOST AFFECTED LWE'!$A:$E</definedName>
    <definedName name="_xlnm.Print_Area" localSheetId="0">ACP!$A$1:$U$45</definedName>
    <definedName name="_xlnm.Print_Area" localSheetId="1">'District wise LWE'!$A$1:$E$22</definedName>
  </definedNames>
  <calcPr calcId="152511"/>
</workbook>
</file>

<file path=xl/calcChain.xml><?xml version="1.0" encoding="utf-8"?>
<calcChain xmlns="http://schemas.openxmlformats.org/spreadsheetml/2006/main">
  <c r="E8" i="5" l="1"/>
  <c r="E9" i="5"/>
  <c r="E10" i="5"/>
  <c r="E7" i="5"/>
  <c r="D11" i="5"/>
  <c r="C11" i="5"/>
  <c r="E11" i="5" s="1"/>
  <c r="D22" i="1" l="1"/>
  <c r="P45" i="4"/>
  <c r="Q45" i="4" s="1"/>
  <c r="J45" i="4"/>
  <c r="K45" i="4" s="1"/>
  <c r="G45" i="4"/>
  <c r="H45" i="4" s="1"/>
  <c r="D45" i="4"/>
  <c r="E45" i="4" s="1"/>
  <c r="Q44" i="4"/>
  <c r="M44" i="4"/>
  <c r="S44" i="4" s="1"/>
  <c r="L44" i="4"/>
  <c r="R44" i="4" s="1"/>
  <c r="K44" i="4"/>
  <c r="H44" i="4"/>
  <c r="E44" i="4"/>
  <c r="Q43" i="4"/>
  <c r="M43" i="4"/>
  <c r="S43" i="4" s="1"/>
  <c r="L43" i="4"/>
  <c r="K43" i="4"/>
  <c r="H43" i="4"/>
  <c r="E43" i="4"/>
  <c r="Q42" i="4"/>
  <c r="M42" i="4"/>
  <c r="S42" i="4" s="1"/>
  <c r="L42" i="4"/>
  <c r="R42" i="4" s="1"/>
  <c r="K42" i="4"/>
  <c r="H42" i="4"/>
  <c r="E42" i="4"/>
  <c r="Q41" i="4"/>
  <c r="M41" i="4"/>
  <c r="S41" i="4" s="1"/>
  <c r="L41" i="4"/>
  <c r="K41" i="4"/>
  <c r="H41" i="4"/>
  <c r="E41" i="4"/>
  <c r="Q40" i="4"/>
  <c r="M40" i="4"/>
  <c r="S40" i="4" s="1"/>
  <c r="L40" i="4"/>
  <c r="R40" i="4" s="1"/>
  <c r="K40" i="4"/>
  <c r="H40" i="4"/>
  <c r="E40" i="4"/>
  <c r="Q39" i="4"/>
  <c r="M39" i="4"/>
  <c r="S39" i="4" s="1"/>
  <c r="L39" i="4"/>
  <c r="K39" i="4"/>
  <c r="H39" i="4"/>
  <c r="E39" i="4"/>
  <c r="Q38" i="4"/>
  <c r="M38" i="4"/>
  <c r="S38" i="4" s="1"/>
  <c r="L38" i="4"/>
  <c r="R38" i="4" s="1"/>
  <c r="K38" i="4"/>
  <c r="H38" i="4"/>
  <c r="E38" i="4"/>
  <c r="Q37" i="4"/>
  <c r="M37" i="4"/>
  <c r="S37" i="4" s="1"/>
  <c r="L37" i="4"/>
  <c r="K37" i="4"/>
  <c r="H37" i="4"/>
  <c r="E37" i="4"/>
  <c r="Q36" i="4"/>
  <c r="M36" i="4"/>
  <c r="S36" i="4" s="1"/>
  <c r="L36" i="4"/>
  <c r="R36" i="4" s="1"/>
  <c r="K36" i="4"/>
  <c r="H36" i="4"/>
  <c r="E36" i="4"/>
  <c r="Q35" i="4"/>
  <c r="M35" i="4"/>
  <c r="S35" i="4" s="1"/>
  <c r="L35" i="4"/>
  <c r="K35" i="4"/>
  <c r="H35" i="4"/>
  <c r="E35" i="4"/>
  <c r="Q34" i="4"/>
  <c r="M34" i="4"/>
  <c r="S34" i="4" s="1"/>
  <c r="L34" i="4"/>
  <c r="R34" i="4" s="1"/>
  <c r="K34" i="4"/>
  <c r="H34" i="4"/>
  <c r="E34" i="4"/>
  <c r="Q33" i="4"/>
  <c r="M33" i="4"/>
  <c r="S33" i="4" s="1"/>
  <c r="L33" i="4"/>
  <c r="K33" i="4"/>
  <c r="H33" i="4"/>
  <c r="E33" i="4"/>
  <c r="Q32" i="4"/>
  <c r="M32" i="4"/>
  <c r="S32" i="4" s="1"/>
  <c r="L32" i="4"/>
  <c r="R32" i="4" s="1"/>
  <c r="K32" i="4"/>
  <c r="H32" i="4"/>
  <c r="E32" i="4"/>
  <c r="Q31" i="4"/>
  <c r="M31" i="4"/>
  <c r="S31" i="4" s="1"/>
  <c r="L31" i="4"/>
  <c r="N31" i="4" s="1"/>
  <c r="K31" i="4"/>
  <c r="H31" i="4"/>
  <c r="E31" i="4"/>
  <c r="Q30" i="4"/>
  <c r="M30" i="4"/>
  <c r="S30" i="4" s="1"/>
  <c r="L30" i="4"/>
  <c r="R30" i="4" s="1"/>
  <c r="K30" i="4"/>
  <c r="H30" i="4"/>
  <c r="E30" i="4"/>
  <c r="Q29" i="4"/>
  <c r="M29" i="4"/>
  <c r="S29" i="4" s="1"/>
  <c r="L29" i="4"/>
  <c r="N29" i="4" s="1"/>
  <c r="K29" i="4"/>
  <c r="H29" i="4"/>
  <c r="E29" i="4"/>
  <c r="Q28" i="4"/>
  <c r="M28" i="4"/>
  <c r="S28" i="4" s="1"/>
  <c r="L28" i="4"/>
  <c r="R28" i="4" s="1"/>
  <c r="K28" i="4"/>
  <c r="H28" i="4"/>
  <c r="E28" i="4"/>
  <c r="Q27" i="4"/>
  <c r="M27" i="4"/>
  <c r="S27" i="4" s="1"/>
  <c r="L27" i="4"/>
  <c r="N27" i="4" s="1"/>
  <c r="K27" i="4"/>
  <c r="H27" i="4"/>
  <c r="E27" i="4"/>
  <c r="Q26" i="4"/>
  <c r="M26" i="4"/>
  <c r="S26" i="4" s="1"/>
  <c r="L26" i="4"/>
  <c r="R26" i="4" s="1"/>
  <c r="K26" i="4"/>
  <c r="H26" i="4"/>
  <c r="E26" i="4"/>
  <c r="Q25" i="4"/>
  <c r="M25" i="4"/>
  <c r="S25" i="4" s="1"/>
  <c r="L25" i="4"/>
  <c r="R25" i="4" s="1"/>
  <c r="K25" i="4"/>
  <c r="H25" i="4"/>
  <c r="E25" i="4"/>
  <c r="Q24" i="4"/>
  <c r="M24" i="4"/>
  <c r="S24" i="4" s="1"/>
  <c r="L24" i="4"/>
  <c r="R24" i="4" s="1"/>
  <c r="K24" i="4"/>
  <c r="H24" i="4"/>
  <c r="E24" i="4"/>
  <c r="Q23" i="4"/>
  <c r="M23" i="4"/>
  <c r="S23" i="4" s="1"/>
  <c r="L23" i="4"/>
  <c r="N23" i="4" s="1"/>
  <c r="K23" i="4"/>
  <c r="H23" i="4"/>
  <c r="E23" i="4"/>
  <c r="Q22" i="4"/>
  <c r="M22" i="4"/>
  <c r="S22" i="4" s="1"/>
  <c r="L22" i="4"/>
  <c r="R22" i="4" s="1"/>
  <c r="K22" i="4"/>
  <c r="H22" i="4"/>
  <c r="E22" i="4"/>
  <c r="Q21" i="4"/>
  <c r="M21" i="4"/>
  <c r="L21" i="4"/>
  <c r="R21" i="4" s="1"/>
  <c r="K21" i="4"/>
  <c r="H21" i="4"/>
  <c r="E21" i="4"/>
  <c r="Q20" i="4"/>
  <c r="M20" i="4"/>
  <c r="S20" i="4" s="1"/>
  <c r="L20" i="4"/>
  <c r="R20" i="4" s="1"/>
  <c r="K20" i="4"/>
  <c r="H20" i="4"/>
  <c r="E20" i="4"/>
  <c r="Q19" i="4"/>
  <c r="M19" i="4"/>
  <c r="L19" i="4"/>
  <c r="R19" i="4" s="1"/>
  <c r="K19" i="4"/>
  <c r="H19" i="4"/>
  <c r="E19" i="4"/>
  <c r="Q18" i="4"/>
  <c r="M18" i="4"/>
  <c r="S18" i="4" s="1"/>
  <c r="L18" i="4"/>
  <c r="R18" i="4" s="1"/>
  <c r="K18" i="4"/>
  <c r="H18" i="4"/>
  <c r="E18" i="4"/>
  <c r="Q17" i="4"/>
  <c r="M17" i="4"/>
  <c r="L17" i="4"/>
  <c r="R17" i="4" s="1"/>
  <c r="K17" i="4"/>
  <c r="H17" i="4"/>
  <c r="E17" i="4"/>
  <c r="Q16" i="4"/>
  <c r="M16" i="4"/>
  <c r="S16" i="4" s="1"/>
  <c r="L16" i="4"/>
  <c r="R16" i="4" s="1"/>
  <c r="K16" i="4"/>
  <c r="H16" i="4"/>
  <c r="E16" i="4"/>
  <c r="Q15" i="4"/>
  <c r="M15" i="4"/>
  <c r="L15" i="4"/>
  <c r="R15" i="4" s="1"/>
  <c r="K15" i="4"/>
  <c r="H15" i="4"/>
  <c r="E15" i="4"/>
  <c r="Q14" i="4"/>
  <c r="M14" i="4"/>
  <c r="S14" i="4" s="1"/>
  <c r="L14" i="4"/>
  <c r="R14" i="4" s="1"/>
  <c r="K14" i="4"/>
  <c r="H14" i="4"/>
  <c r="E14" i="4"/>
  <c r="Q13" i="4"/>
  <c r="M13" i="4"/>
  <c r="L13" i="4"/>
  <c r="R13" i="4" s="1"/>
  <c r="K13" i="4"/>
  <c r="H13" i="4"/>
  <c r="E13" i="4"/>
  <c r="Q12" i="4"/>
  <c r="N12" i="4"/>
  <c r="M12" i="4"/>
  <c r="S12" i="4" s="1"/>
  <c r="L12" i="4"/>
  <c r="R12" i="4" s="1"/>
  <c r="K12" i="4"/>
  <c r="H12" i="4"/>
  <c r="E12" i="4"/>
  <c r="Q11" i="4"/>
  <c r="M11" i="4"/>
  <c r="L11" i="4"/>
  <c r="R11" i="4" s="1"/>
  <c r="K11" i="4"/>
  <c r="H11" i="4"/>
  <c r="E11" i="4"/>
  <c r="Q10" i="4"/>
  <c r="M10" i="4"/>
  <c r="S10" i="4" s="1"/>
  <c r="L10" i="4"/>
  <c r="R10" i="4" s="1"/>
  <c r="K10" i="4"/>
  <c r="H10" i="4"/>
  <c r="E10" i="4"/>
  <c r="Q9" i="4"/>
  <c r="M9" i="4"/>
  <c r="L9" i="4"/>
  <c r="R9" i="4" s="1"/>
  <c r="K9" i="4"/>
  <c r="H9" i="4"/>
  <c r="E9" i="4"/>
  <c r="Q8" i="4"/>
  <c r="M8" i="4"/>
  <c r="S8" i="4" s="1"/>
  <c r="L8" i="4"/>
  <c r="R8" i="4" s="1"/>
  <c r="K8" i="4"/>
  <c r="H8" i="4"/>
  <c r="E8" i="4"/>
  <c r="Q7" i="4"/>
  <c r="M7" i="4"/>
  <c r="L7" i="4"/>
  <c r="R7" i="4" s="1"/>
  <c r="K7" i="4"/>
  <c r="H7" i="4"/>
  <c r="E7" i="4"/>
  <c r="M45" i="4" l="1"/>
  <c r="N20" i="4"/>
  <c r="N33" i="4"/>
  <c r="N35" i="4"/>
  <c r="N37" i="4"/>
  <c r="N39" i="4"/>
  <c r="N41" i="4"/>
  <c r="N43" i="4"/>
  <c r="N17" i="4"/>
  <c r="N36" i="4"/>
  <c r="N9" i="4"/>
  <c r="N44" i="4"/>
  <c r="N13" i="4"/>
  <c r="N26" i="4"/>
  <c r="N28" i="4"/>
  <c r="N11" i="4"/>
  <c r="N14" i="4"/>
  <c r="N19" i="4"/>
  <c r="N22" i="4"/>
  <c r="T24" i="4"/>
  <c r="N30" i="4"/>
  <c r="N38" i="4"/>
  <c r="N8" i="4"/>
  <c r="N16" i="4"/>
  <c r="N21" i="4"/>
  <c r="N24" i="4"/>
  <c r="N32" i="4"/>
  <c r="N40" i="4"/>
  <c r="N10" i="4"/>
  <c r="T12" i="4"/>
  <c r="N15" i="4"/>
  <c r="N18" i="4"/>
  <c r="N34" i="4"/>
  <c r="T36" i="4"/>
  <c r="N42" i="4"/>
  <c r="C13" i="1"/>
  <c r="E13" i="1" s="1"/>
  <c r="T20" i="4"/>
  <c r="T14" i="4"/>
  <c r="T22" i="4"/>
  <c r="T25" i="4"/>
  <c r="T30" i="4"/>
  <c r="C16" i="1"/>
  <c r="E16" i="1" s="1"/>
  <c r="T38" i="4"/>
  <c r="C15" i="1"/>
  <c r="E15" i="1" s="1"/>
  <c r="T28" i="4"/>
  <c r="C17" i="1"/>
  <c r="E17" i="1" s="1"/>
  <c r="C7" i="1"/>
  <c r="T8" i="4"/>
  <c r="T16" i="4"/>
  <c r="C10" i="1"/>
  <c r="E10" i="1" s="1"/>
  <c r="T32" i="4"/>
  <c r="C18" i="1"/>
  <c r="E18" i="1" s="1"/>
  <c r="T40" i="4"/>
  <c r="C20" i="1"/>
  <c r="E20" i="1" s="1"/>
  <c r="C21" i="1"/>
  <c r="E21" i="1" s="1"/>
  <c r="T44" i="4"/>
  <c r="T10" i="4"/>
  <c r="T18" i="4"/>
  <c r="T26" i="4"/>
  <c r="C19" i="1"/>
  <c r="E19" i="1" s="1"/>
  <c r="T34" i="4"/>
  <c r="T42" i="4"/>
  <c r="R27" i="4"/>
  <c r="T27" i="4" s="1"/>
  <c r="R29" i="4"/>
  <c r="T29" i="4" s="1"/>
  <c r="R31" i="4"/>
  <c r="T31" i="4" s="1"/>
  <c r="R33" i="4"/>
  <c r="T33" i="4" s="1"/>
  <c r="R35" i="4"/>
  <c r="T35" i="4" s="1"/>
  <c r="R37" i="4"/>
  <c r="T37" i="4" s="1"/>
  <c r="R43" i="4"/>
  <c r="T43" i="4" s="1"/>
  <c r="S7" i="4"/>
  <c r="S9" i="4"/>
  <c r="S11" i="4"/>
  <c r="T11" i="4" s="1"/>
  <c r="S13" i="4"/>
  <c r="S15" i="4"/>
  <c r="T15" i="4" s="1"/>
  <c r="S17" i="4"/>
  <c r="S19" i="4"/>
  <c r="S21" i="4"/>
  <c r="R23" i="4"/>
  <c r="R39" i="4"/>
  <c r="T39" i="4" s="1"/>
  <c r="R41" i="4"/>
  <c r="T41" i="4" s="1"/>
  <c r="N7" i="4"/>
  <c r="N25" i="4"/>
  <c r="L45" i="4"/>
  <c r="N45" i="4" s="1"/>
  <c r="R45" i="4" l="1"/>
  <c r="T23" i="4"/>
  <c r="C11" i="1"/>
  <c r="E11" i="1" s="1"/>
  <c r="T17" i="4"/>
  <c r="E7" i="1"/>
  <c r="T7" i="4"/>
  <c r="S45" i="4"/>
  <c r="T45" i="4" s="1"/>
  <c r="T21" i="4"/>
  <c r="C14" i="1"/>
  <c r="E14" i="1" s="1"/>
  <c r="C9" i="1"/>
  <c r="E9" i="1" s="1"/>
  <c r="T13" i="4"/>
  <c r="T9" i="4"/>
  <c r="C8" i="1"/>
  <c r="E8" i="1" s="1"/>
  <c r="T19" i="4"/>
  <c r="C12" i="1"/>
  <c r="E12" i="1" s="1"/>
  <c r="C22" i="1" l="1"/>
  <c r="E22" i="1" s="1"/>
</calcChain>
</file>

<file path=xl/sharedStrings.xml><?xml version="1.0" encoding="utf-8"?>
<sst xmlns="http://schemas.openxmlformats.org/spreadsheetml/2006/main" count="145" uniqueCount="64">
  <si>
    <t>STATE LEVEL BANKERS' COMMITTEE BIHAR, PATNA</t>
  </si>
  <si>
    <t>(CONVENOR- STATE BANK OF INDIA)</t>
  </si>
  <si>
    <t>SL</t>
  </si>
  <si>
    <t xml:space="preserve">DISTRICT NAME </t>
  </si>
  <si>
    <t>AGRICULTURE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</si>
  <si>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</si>
  <si>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</si>
  <si>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</si>
  <si>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</si>
  <si>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</si>
  <si>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</si>
  <si>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</si>
  <si>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</si>
  <si>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</si>
  <si>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</si>
  <si>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</si>
  <si>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</si>
  <si>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</si>
  <si>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</si>
  <si>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</si>
  <si>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</si>
  <si>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</si>
  <si>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</si>
  <si>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</si>
  <si>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</si>
  <si>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</si>
  <si>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</si>
  <si>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</si>
  <si>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</si>
  <si>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</si>
  <si>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</si>
  <si>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</si>
  <si>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</si>
  <si>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</si>
  <si>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</si>
  <si>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</si>
  <si>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</si>
  <si>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</si>
  <si>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</si>
  <si>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</si>
  <si>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</si>
  <si>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</si>
  <si>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</si>
  <si>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</si>
  <si>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</si>
  <si>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</si>
  <si>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</si>
  <si>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</si>
  <si>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</si>
  <si>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</si>
  <si>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</si>
  <si>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</si>
  <si>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 xml:space="preserve">IMPLEMENTATION OF FINANCIAL INCLUSION PLANS IN LWE AFFECTED DISTRICTS </t>
  </si>
  <si>
    <t>SL. NO.</t>
  </si>
  <si>
    <t>District</t>
  </si>
  <si>
    <t>Disbursement under ACP during the  IV quarter of2018-19 (Rs.in Lakh)</t>
  </si>
  <si>
    <t>%Growth</t>
  </si>
  <si>
    <t>Total</t>
  </si>
  <si>
    <t>(Rs.in Lakh)</t>
  </si>
  <si>
    <t>Disbursement under ACP during the  IV quarter of 
2017-18 (Rs.in Lakh)</t>
  </si>
  <si>
    <t>Disbursement under ACP during the  IV quarter of  2018-19 (Rs.in Lakh)</t>
  </si>
  <si>
    <t>MSME</t>
  </si>
  <si>
    <t>DISTRICTWISE PERFORMANCE UNDER  ANNUAL CREDIT PLAN AS ON 31.03.2019</t>
  </si>
  <si>
    <t xml:space="preserve">                                                                         (CONVENOR- STATE BANK OF INDIA)                                                            FY : 2018-19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</si>
</sst>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3" borderId="0" xfId="0" applyFill="1"/>
    <xf numFmtId="10" fontId="0" fillId="3" borderId="1" xfId="0" applyNumberFormat="1" applyFill="1" applyBorder="1" applyAlignment="1">
      <alignment horizontal="right"/>
    </xf>
    <xf numFmtId="0" fontId="0" fillId="0" borderId="5" xfId="0" applyBorder="1"/>
    <xf numFmtId="0" fontId="0" fillId="0" borderId="0" xfId="0"/>
    <xf numFmtId="0" fontId="0" fillId="0" borderId="6" xfId="0" applyBorder="1"/>
    <xf numFmtId="0" fontId="1" fillId="3" borderId="0" xfId="0" applyFont="1" applyFill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10" fontId="0" fillId="2" borderId="1" xfId="0" applyNumberFormat="1" applyFill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0" borderId="0" xfId="0" applyBorder="1"/>
    <xf numFmtId="10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L6" sqref="L6"/>
    </sheetView>
  </sheetViews>
  <sheetFormatPr defaultColWidth="8.85546875" defaultRowHeight="15.75" x14ac:dyDescent="0.25"/>
  <cols>
    <col min="1" max="1" width="5.5703125" style="25" customWidth="1"/>
    <col min="2" max="2" width="17.140625" style="17" bestFit="1" customWidth="1"/>
    <col min="3" max="3" width="10" style="28" customWidth="1"/>
    <col min="4" max="4" width="10" style="25" customWidth="1"/>
    <col min="5" max="5" width="10.85546875" style="25" customWidth="1"/>
    <col min="6" max="6" width="9.140625" style="25" customWidth="1"/>
    <col min="7" max="7" width="8.85546875" style="25" customWidth="1"/>
    <col min="8" max="8" width="10" style="25" customWidth="1"/>
    <col min="9" max="10" width="9.5703125" style="25" bestFit="1" customWidth="1"/>
    <col min="11" max="11" width="10" style="25" customWidth="1"/>
    <col min="12" max="12" width="10.5703125" style="25" bestFit="1" customWidth="1"/>
    <col min="13" max="13" width="11.140625" style="29" customWidth="1"/>
    <col min="14" max="14" width="10.42578125" style="25" bestFit="1" customWidth="1"/>
    <col min="15" max="15" width="9.7109375" style="25" bestFit="1" customWidth="1"/>
    <col min="16" max="16" width="9.42578125" style="25" bestFit="1" customWidth="1"/>
    <col min="17" max="17" width="10.42578125" style="25" bestFit="1" customWidth="1"/>
    <col min="18" max="18" width="10.5703125" style="25" bestFit="1" customWidth="1"/>
    <col min="19" max="19" width="11.140625" style="25" customWidth="1"/>
    <col min="20" max="20" width="9.28515625" style="25" bestFit="1" customWidth="1"/>
    <col min="21" max="21" width="16.42578125" style="17" customWidth="1"/>
    <col min="22" max="22" width="13" style="17" customWidth="1"/>
    <col min="23" max="16384" width="8.85546875" style="17"/>
  </cols>
  <sheetData>
    <row r="1" spans="1:2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x14ac:dyDescent="0.25">
      <c r="A2" s="49" t="s">
        <v>63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x14ac:dyDescent="0.25">
      <c r="A3" s="49" t="s">
        <v>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s="30" customFormat="1" x14ac:dyDescent="0.25">
      <c r="A4" s="53" t="s">
        <v>58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ht="17.25" customHeight="1" x14ac:dyDescent="0.25">
      <c r="A5" s="52" t="s">
        <v>2</v>
      </c>
      <c r="B5" s="52" t="s">
        <v>3</v>
      </c>
      <c r="C5" s="51" t="s">
        <v>4</v>
      </c>
      <c r="D5" s="51"/>
      <c r="E5" s="51"/>
      <c r="F5" s="51" t="s">
        <v>61</v>
      </c>
      <c r="G5" s="51"/>
      <c r="H5" s="51"/>
      <c r="I5" s="51" t="s">
        <v>5</v>
      </c>
      <c r="J5" s="51"/>
      <c r="K5" s="51"/>
      <c r="L5" s="51" t="s">
        <v>6</v>
      </c>
      <c r="M5" s="51"/>
      <c r="N5" s="51"/>
      <c r="O5" s="51" t="s">
        <v>7</v>
      </c>
      <c r="P5" s="51"/>
      <c r="Q5" s="51"/>
      <c r="R5" s="51" t="s">
        <v>8</v>
      </c>
      <c r="S5" s="51"/>
      <c r="T5" s="51"/>
      <c r="U5" s="18" t="s">
        <v>9</v>
      </c>
    </row>
    <row r="6" spans="1:21" ht="22.7" customHeight="1" x14ac:dyDescent="0.25">
      <c r="A6" s="52"/>
      <c r="B6" s="52"/>
      <c r="C6" s="19" t="s">
        <v>10</v>
      </c>
      <c r="D6" s="19" t="s">
        <v>11</v>
      </c>
      <c r="E6" s="19" t="s">
        <v>12</v>
      </c>
      <c r="F6" s="19" t="s">
        <v>10</v>
      </c>
      <c r="G6" s="19" t="s">
        <v>11</v>
      </c>
      <c r="H6" s="19" t="s">
        <v>12</v>
      </c>
      <c r="I6" s="19" t="s">
        <v>10</v>
      </c>
      <c r="J6" s="19" t="s">
        <v>11</v>
      </c>
      <c r="K6" s="19" t="s">
        <v>12</v>
      </c>
      <c r="L6" s="19" t="s">
        <v>10</v>
      </c>
      <c r="M6" s="19" t="s">
        <v>11</v>
      </c>
      <c r="N6" s="19" t="s">
        <v>12</v>
      </c>
      <c r="O6" s="19" t="s">
        <v>10</v>
      </c>
      <c r="P6" s="19" t="s">
        <v>11</v>
      </c>
      <c r="Q6" s="19" t="s">
        <v>12</v>
      </c>
      <c r="R6" s="19" t="s">
        <v>10</v>
      </c>
      <c r="S6" s="19" t="s">
        <v>11</v>
      </c>
      <c r="T6" s="19" t="s">
        <v>12</v>
      </c>
      <c r="U6" s="20"/>
    </row>
    <row r="7" spans="1:21" x14ac:dyDescent="0.25">
      <c r="A7" s="23">
        <v>1</v>
      </c>
      <c r="B7" s="21" t="s">
        <v>13</v>
      </c>
      <c r="C7" s="19">
        <v>144362</v>
      </c>
      <c r="D7" s="19">
        <v>121015</v>
      </c>
      <c r="E7" s="26">
        <f>D7/C7</f>
        <v>0.83827461520344693</v>
      </c>
      <c r="F7" s="19">
        <v>40721</v>
      </c>
      <c r="G7" s="19">
        <v>47384</v>
      </c>
      <c r="H7" s="26">
        <f>G7/F7</f>
        <v>1.1636256477002038</v>
      </c>
      <c r="I7" s="19">
        <v>18793</v>
      </c>
      <c r="J7" s="19">
        <v>10979</v>
      </c>
      <c r="K7" s="26">
        <f>J7/I7</f>
        <v>0.58420688554248923</v>
      </c>
      <c r="L7" s="19">
        <f>SUM(I7+F7+C7)</f>
        <v>203876</v>
      </c>
      <c r="M7" s="19">
        <f>SUM(J7+G7+D7)</f>
        <v>179378</v>
      </c>
      <c r="N7" s="26">
        <f>M7/L7</f>
        <v>0.87983872549981357</v>
      </c>
      <c r="O7" s="27">
        <v>78828</v>
      </c>
      <c r="P7" s="27">
        <v>47350</v>
      </c>
      <c r="Q7" s="26">
        <f>P7/O7</f>
        <v>0.60067488709595573</v>
      </c>
      <c r="R7" s="24">
        <f>SUM(O7+L7)</f>
        <v>282704</v>
      </c>
      <c r="S7" s="24">
        <f>SUM(P7+M7)</f>
        <v>226728</v>
      </c>
      <c r="T7" s="26">
        <f>S7/R7</f>
        <v>0.8019978493406531</v>
      </c>
      <c r="U7" s="20" t="s">
        <v>13</v>
      </c>
    </row>
    <row r="8" spans="1:21" x14ac:dyDescent="0.25">
      <c r="A8" s="24">
        <v>2</v>
      </c>
      <c r="B8" s="22" t="s">
        <v>14</v>
      </c>
      <c r="C8" s="19">
        <v>58078</v>
      </c>
      <c r="D8" s="19">
        <v>36000</v>
      </c>
      <c r="E8" s="26">
        <f t="shared" ref="E8:E45" si="0">D8/C8</f>
        <v>0.61985605564929924</v>
      </c>
      <c r="F8" s="19">
        <v>11839</v>
      </c>
      <c r="G8" s="19">
        <v>8805</v>
      </c>
      <c r="H8" s="26">
        <f t="shared" ref="H8:H45" si="1">G8/F8</f>
        <v>0.74372835543542526</v>
      </c>
      <c r="I8" s="19">
        <v>5793</v>
      </c>
      <c r="J8" s="19">
        <v>5498</v>
      </c>
      <c r="K8" s="26">
        <f t="shared" ref="K8:K45" si="2">J8/I8</f>
        <v>0.9490764716036596</v>
      </c>
      <c r="L8" s="19">
        <f t="shared" ref="L8:L44" si="3">SUM(I8+F8+C8)</f>
        <v>75710</v>
      </c>
      <c r="M8" s="19">
        <f t="shared" ref="M8:M44" si="4">SUM(J8+G8+D8)</f>
        <v>50303</v>
      </c>
      <c r="N8" s="26">
        <f t="shared" ref="N8:N45" si="5">M8/L8</f>
        <v>0.66441685378417648</v>
      </c>
      <c r="O8" s="27">
        <v>25659</v>
      </c>
      <c r="P8" s="27">
        <v>19739</v>
      </c>
      <c r="Q8" s="26">
        <f t="shared" ref="Q8:Q45" si="6">P8/O8</f>
        <v>0.7692817335048131</v>
      </c>
      <c r="R8" s="24">
        <f t="shared" ref="R8:R44" si="7">SUM(O8+L8)</f>
        <v>101369</v>
      </c>
      <c r="S8" s="24">
        <f t="shared" ref="S8:S44" si="8">SUM(P8+M8)</f>
        <v>70042</v>
      </c>
      <c r="T8" s="26">
        <f t="shared" ref="T8:T45" si="9">S8/R8</f>
        <v>0.69096074736852486</v>
      </c>
      <c r="U8" s="20" t="s">
        <v>14</v>
      </c>
    </row>
    <row r="9" spans="1:21" x14ac:dyDescent="0.25">
      <c r="A9" s="24">
        <v>3</v>
      </c>
      <c r="B9" s="22" t="s">
        <v>15</v>
      </c>
      <c r="C9" s="19">
        <v>166791</v>
      </c>
      <c r="D9" s="19">
        <v>116048</v>
      </c>
      <c r="E9" s="26">
        <f t="shared" si="0"/>
        <v>0.69576895635855651</v>
      </c>
      <c r="F9" s="19">
        <v>36417</v>
      </c>
      <c r="G9" s="19">
        <v>37270</v>
      </c>
      <c r="H9" s="26">
        <f t="shared" si="1"/>
        <v>1.0234231265617706</v>
      </c>
      <c r="I9" s="19">
        <v>33032</v>
      </c>
      <c r="J9" s="19">
        <v>22326</v>
      </c>
      <c r="K9" s="26">
        <f t="shared" si="2"/>
        <v>0.67589004601598446</v>
      </c>
      <c r="L9" s="19">
        <f t="shared" si="3"/>
        <v>236240</v>
      </c>
      <c r="M9" s="19">
        <f t="shared" si="4"/>
        <v>175644</v>
      </c>
      <c r="N9" s="26">
        <f t="shared" si="5"/>
        <v>0.74349813748730109</v>
      </c>
      <c r="O9" s="27">
        <v>74222</v>
      </c>
      <c r="P9" s="27">
        <v>58851</v>
      </c>
      <c r="Q9" s="26">
        <f t="shared" si="6"/>
        <v>0.79290506857804965</v>
      </c>
      <c r="R9" s="24">
        <f t="shared" si="7"/>
        <v>310462</v>
      </c>
      <c r="S9" s="24">
        <f t="shared" si="8"/>
        <v>234495</v>
      </c>
      <c r="T9" s="26">
        <f t="shared" si="9"/>
        <v>0.75530982857805462</v>
      </c>
      <c r="U9" s="20" t="s">
        <v>15</v>
      </c>
    </row>
    <row r="10" spans="1:21" x14ac:dyDescent="0.25">
      <c r="A10" s="23">
        <v>4</v>
      </c>
      <c r="B10" s="22" t="s">
        <v>16</v>
      </c>
      <c r="C10" s="19">
        <v>104483</v>
      </c>
      <c r="D10" s="19">
        <v>59336</v>
      </c>
      <c r="E10" s="26">
        <f t="shared" si="0"/>
        <v>0.56790099824851892</v>
      </c>
      <c r="F10" s="19">
        <v>33781</v>
      </c>
      <c r="G10" s="19">
        <v>24657</v>
      </c>
      <c r="H10" s="26">
        <f t="shared" si="1"/>
        <v>0.72990734436517568</v>
      </c>
      <c r="I10" s="19">
        <v>7683</v>
      </c>
      <c r="J10" s="19">
        <v>6852</v>
      </c>
      <c r="K10" s="26">
        <f t="shared" si="2"/>
        <v>0.89183912534166343</v>
      </c>
      <c r="L10" s="19">
        <f t="shared" si="3"/>
        <v>145947</v>
      </c>
      <c r="M10" s="19">
        <f>SUM(J10+G10+D10)</f>
        <v>90845</v>
      </c>
      <c r="N10" s="26">
        <f t="shared" si="5"/>
        <v>0.62245198599491591</v>
      </c>
      <c r="O10" s="27">
        <v>63842</v>
      </c>
      <c r="P10" s="27">
        <v>43192</v>
      </c>
      <c r="Q10" s="26">
        <f t="shared" si="6"/>
        <v>0.67654522101437919</v>
      </c>
      <c r="R10" s="24">
        <f t="shared" si="7"/>
        <v>209789</v>
      </c>
      <c r="S10" s="24">
        <f t="shared" si="8"/>
        <v>134037</v>
      </c>
      <c r="T10" s="26">
        <f t="shared" si="9"/>
        <v>0.6389133844005167</v>
      </c>
      <c r="U10" s="20" t="s">
        <v>16</v>
      </c>
    </row>
    <row r="11" spans="1:21" x14ac:dyDescent="0.25">
      <c r="A11" s="24">
        <v>5</v>
      </c>
      <c r="B11" s="22" t="s">
        <v>17</v>
      </c>
      <c r="C11" s="19">
        <v>176473</v>
      </c>
      <c r="D11" s="19">
        <v>150754</v>
      </c>
      <c r="E11" s="26">
        <f t="shared" si="0"/>
        <v>0.85426099176644588</v>
      </c>
      <c r="F11" s="19">
        <v>70787</v>
      </c>
      <c r="G11" s="19">
        <v>87392</v>
      </c>
      <c r="H11" s="26">
        <f t="shared" si="1"/>
        <v>1.2345769703476628</v>
      </c>
      <c r="I11" s="19">
        <v>40737</v>
      </c>
      <c r="J11" s="19">
        <v>21847</v>
      </c>
      <c r="K11" s="26">
        <f t="shared" si="2"/>
        <v>0.53629378697498586</v>
      </c>
      <c r="L11" s="19">
        <f t="shared" si="3"/>
        <v>287997</v>
      </c>
      <c r="M11" s="19">
        <f t="shared" si="4"/>
        <v>259993</v>
      </c>
      <c r="N11" s="26">
        <f t="shared" si="5"/>
        <v>0.90276287600218053</v>
      </c>
      <c r="O11" s="27">
        <v>111287</v>
      </c>
      <c r="P11" s="27">
        <v>91096</v>
      </c>
      <c r="Q11" s="26">
        <f t="shared" si="6"/>
        <v>0.81856820652906448</v>
      </c>
      <c r="R11" s="24">
        <f t="shared" si="7"/>
        <v>399284</v>
      </c>
      <c r="S11" s="24">
        <f t="shared" si="8"/>
        <v>351089</v>
      </c>
      <c r="T11" s="26">
        <f t="shared" si="9"/>
        <v>0.87929644062872547</v>
      </c>
      <c r="U11" s="20" t="s">
        <v>17</v>
      </c>
    </row>
    <row r="12" spans="1:21" x14ac:dyDescent="0.25">
      <c r="A12" s="24">
        <v>6</v>
      </c>
      <c r="B12" s="22" t="s">
        <v>18</v>
      </c>
      <c r="C12" s="19">
        <v>177264</v>
      </c>
      <c r="D12" s="19">
        <v>127811</v>
      </c>
      <c r="E12" s="26">
        <f t="shared" si="0"/>
        <v>0.72102062460510874</v>
      </c>
      <c r="F12" s="19">
        <v>92443</v>
      </c>
      <c r="G12" s="19">
        <v>95263</v>
      </c>
      <c r="H12" s="26">
        <f t="shared" si="1"/>
        <v>1.0305052843373754</v>
      </c>
      <c r="I12" s="19">
        <v>21813</v>
      </c>
      <c r="J12" s="19">
        <v>21233</v>
      </c>
      <c r="K12" s="26">
        <f t="shared" si="2"/>
        <v>0.97341035162517764</v>
      </c>
      <c r="L12" s="19">
        <f t="shared" si="3"/>
        <v>291520</v>
      </c>
      <c r="M12" s="19">
        <f t="shared" si="4"/>
        <v>244307</v>
      </c>
      <c r="N12" s="26">
        <f t="shared" si="5"/>
        <v>0.83804541712403957</v>
      </c>
      <c r="O12" s="27">
        <v>160752</v>
      </c>
      <c r="P12" s="27">
        <v>113929</v>
      </c>
      <c r="Q12" s="26">
        <f t="shared" si="6"/>
        <v>0.70872524136558179</v>
      </c>
      <c r="R12" s="24">
        <f t="shared" si="7"/>
        <v>452272</v>
      </c>
      <c r="S12" s="24">
        <f t="shared" si="8"/>
        <v>358236</v>
      </c>
      <c r="T12" s="26">
        <f t="shared" si="9"/>
        <v>0.79208087168783392</v>
      </c>
      <c r="U12" s="20" t="s">
        <v>18</v>
      </c>
    </row>
    <row r="13" spans="1:21" x14ac:dyDescent="0.25">
      <c r="A13" s="23">
        <v>7</v>
      </c>
      <c r="B13" s="22" t="s">
        <v>19</v>
      </c>
      <c r="C13" s="19">
        <v>184451</v>
      </c>
      <c r="D13" s="19">
        <v>110434</v>
      </c>
      <c r="E13" s="26">
        <f t="shared" si="0"/>
        <v>0.59871727450650847</v>
      </c>
      <c r="F13" s="19">
        <v>47608</v>
      </c>
      <c r="G13" s="19">
        <v>49121</v>
      </c>
      <c r="H13" s="26">
        <f t="shared" si="1"/>
        <v>1.0317803730465469</v>
      </c>
      <c r="I13" s="19">
        <v>31742</v>
      </c>
      <c r="J13" s="19">
        <v>22484</v>
      </c>
      <c r="K13" s="26">
        <f t="shared" si="2"/>
        <v>0.7083359586667507</v>
      </c>
      <c r="L13" s="19">
        <f t="shared" si="3"/>
        <v>263801</v>
      </c>
      <c r="M13" s="19">
        <f t="shared" si="4"/>
        <v>182039</v>
      </c>
      <c r="N13" s="26">
        <f t="shared" si="5"/>
        <v>0.6900618269074037</v>
      </c>
      <c r="O13" s="27">
        <v>89494</v>
      </c>
      <c r="P13" s="27">
        <v>73417</v>
      </c>
      <c r="Q13" s="26">
        <f t="shared" si="6"/>
        <v>0.82035667195566186</v>
      </c>
      <c r="R13" s="24">
        <f t="shared" si="7"/>
        <v>353295</v>
      </c>
      <c r="S13" s="24">
        <f t="shared" si="8"/>
        <v>255456</v>
      </c>
      <c r="T13" s="26">
        <f t="shared" si="9"/>
        <v>0.72306712520698002</v>
      </c>
      <c r="U13" s="20" t="s">
        <v>19</v>
      </c>
    </row>
    <row r="14" spans="1:21" x14ac:dyDescent="0.25">
      <c r="A14" s="24">
        <v>8</v>
      </c>
      <c r="B14" s="22" t="s">
        <v>20</v>
      </c>
      <c r="C14" s="19">
        <v>137223</v>
      </c>
      <c r="D14" s="19">
        <v>100671</v>
      </c>
      <c r="E14" s="26">
        <f t="shared" si="0"/>
        <v>0.73363065958330598</v>
      </c>
      <c r="F14" s="19">
        <v>35519</v>
      </c>
      <c r="G14" s="19">
        <v>43135</v>
      </c>
      <c r="H14" s="26">
        <f t="shared" si="1"/>
        <v>1.2144204510262113</v>
      </c>
      <c r="I14" s="19">
        <v>21627</v>
      </c>
      <c r="J14" s="19">
        <v>15340</v>
      </c>
      <c r="K14" s="26">
        <f t="shared" si="2"/>
        <v>0.7092985619827068</v>
      </c>
      <c r="L14" s="19">
        <f t="shared" si="3"/>
        <v>194369</v>
      </c>
      <c r="M14" s="19">
        <f t="shared" si="4"/>
        <v>159146</v>
      </c>
      <c r="N14" s="26">
        <f t="shared" si="5"/>
        <v>0.8187828305954139</v>
      </c>
      <c r="O14" s="27">
        <v>68788</v>
      </c>
      <c r="P14" s="27">
        <v>49807</v>
      </c>
      <c r="Q14" s="26">
        <f t="shared" si="6"/>
        <v>0.72406524393789617</v>
      </c>
      <c r="R14" s="24">
        <f t="shared" si="7"/>
        <v>263157</v>
      </c>
      <c r="S14" s="24">
        <f t="shared" si="8"/>
        <v>208953</v>
      </c>
      <c r="T14" s="26">
        <f t="shared" si="9"/>
        <v>0.79402409968193888</v>
      </c>
      <c r="U14" s="20" t="s">
        <v>20</v>
      </c>
    </row>
    <row r="15" spans="1:21" x14ac:dyDescent="0.25">
      <c r="A15" s="24">
        <v>9</v>
      </c>
      <c r="B15" s="22" t="s">
        <v>21</v>
      </c>
      <c r="C15" s="19">
        <v>184590</v>
      </c>
      <c r="D15" s="19">
        <v>121476</v>
      </c>
      <c r="E15" s="26">
        <f t="shared" si="0"/>
        <v>0.65808548675442868</v>
      </c>
      <c r="F15" s="19">
        <v>57623</v>
      </c>
      <c r="G15" s="19">
        <v>62187</v>
      </c>
      <c r="H15" s="26">
        <f t="shared" si="1"/>
        <v>1.0792044843204971</v>
      </c>
      <c r="I15" s="19">
        <v>25698</v>
      </c>
      <c r="J15" s="19">
        <v>19230</v>
      </c>
      <c r="K15" s="26">
        <f t="shared" si="2"/>
        <v>0.74830726126546809</v>
      </c>
      <c r="L15" s="19">
        <f t="shared" si="3"/>
        <v>267911</v>
      </c>
      <c r="M15" s="19">
        <f t="shared" si="4"/>
        <v>202893</v>
      </c>
      <c r="N15" s="26">
        <f t="shared" si="5"/>
        <v>0.75731492921156651</v>
      </c>
      <c r="O15" s="27">
        <v>114684</v>
      </c>
      <c r="P15" s="27">
        <v>90583</v>
      </c>
      <c r="Q15" s="26">
        <f t="shared" si="6"/>
        <v>0.7898486275330473</v>
      </c>
      <c r="R15" s="24">
        <f t="shared" si="7"/>
        <v>382595</v>
      </c>
      <c r="S15" s="24">
        <f t="shared" si="8"/>
        <v>293476</v>
      </c>
      <c r="T15" s="26">
        <f t="shared" si="9"/>
        <v>0.76706700296658348</v>
      </c>
      <c r="U15" s="20" t="s">
        <v>21</v>
      </c>
    </row>
    <row r="16" spans="1:21" x14ac:dyDescent="0.25">
      <c r="A16" s="23">
        <v>10</v>
      </c>
      <c r="B16" s="22" t="s">
        <v>22</v>
      </c>
      <c r="C16" s="19">
        <v>250896</v>
      </c>
      <c r="D16" s="19">
        <v>204697</v>
      </c>
      <c r="E16" s="26">
        <f t="shared" si="0"/>
        <v>0.81586394362604431</v>
      </c>
      <c r="F16" s="19">
        <v>70624</v>
      </c>
      <c r="G16" s="19">
        <v>71751</v>
      </c>
      <c r="H16" s="26">
        <f t="shared" si="1"/>
        <v>1.0159577480743089</v>
      </c>
      <c r="I16" s="19">
        <v>26019</v>
      </c>
      <c r="J16" s="19">
        <v>18625</v>
      </c>
      <c r="K16" s="26">
        <f t="shared" si="2"/>
        <v>0.71582305238479571</v>
      </c>
      <c r="L16" s="19">
        <f t="shared" si="3"/>
        <v>347539</v>
      </c>
      <c r="M16" s="19">
        <f t="shared" si="4"/>
        <v>295073</v>
      </c>
      <c r="N16" s="26">
        <f t="shared" si="5"/>
        <v>0.84903564779780116</v>
      </c>
      <c r="O16" s="27">
        <v>124195</v>
      </c>
      <c r="P16" s="27">
        <v>85169</v>
      </c>
      <c r="Q16" s="26">
        <f t="shared" si="6"/>
        <v>0.68576834816216437</v>
      </c>
      <c r="R16" s="24">
        <f t="shared" si="7"/>
        <v>471734</v>
      </c>
      <c r="S16" s="24">
        <f t="shared" si="8"/>
        <v>380242</v>
      </c>
      <c r="T16" s="26">
        <f t="shared" si="9"/>
        <v>0.80605171558547828</v>
      </c>
      <c r="U16" s="20" t="s">
        <v>22</v>
      </c>
    </row>
    <row r="17" spans="1:21" x14ac:dyDescent="0.25">
      <c r="A17" s="24">
        <v>11</v>
      </c>
      <c r="B17" s="22" t="s">
        <v>23</v>
      </c>
      <c r="C17" s="19">
        <v>225624</v>
      </c>
      <c r="D17" s="19">
        <v>169899</v>
      </c>
      <c r="E17" s="26">
        <f t="shared" si="0"/>
        <v>0.75301829592596536</v>
      </c>
      <c r="F17" s="19">
        <v>80296</v>
      </c>
      <c r="G17" s="19">
        <v>91389</v>
      </c>
      <c r="H17" s="26">
        <f t="shared" si="1"/>
        <v>1.1381513400418453</v>
      </c>
      <c r="I17" s="19">
        <v>85694</v>
      </c>
      <c r="J17" s="19">
        <v>52839</v>
      </c>
      <c r="K17" s="26">
        <f t="shared" si="2"/>
        <v>0.61660092888650309</v>
      </c>
      <c r="L17" s="19">
        <f t="shared" si="3"/>
        <v>391614</v>
      </c>
      <c r="M17" s="19">
        <f t="shared" si="4"/>
        <v>314127</v>
      </c>
      <c r="N17" s="26">
        <f t="shared" si="5"/>
        <v>0.80213424443457082</v>
      </c>
      <c r="O17" s="27">
        <v>146034</v>
      </c>
      <c r="P17" s="27">
        <v>110376</v>
      </c>
      <c r="Q17" s="26">
        <f t="shared" si="6"/>
        <v>0.75582398619499569</v>
      </c>
      <c r="R17" s="24">
        <f t="shared" si="7"/>
        <v>537648</v>
      </c>
      <c r="S17" s="24">
        <f t="shared" si="8"/>
        <v>424503</v>
      </c>
      <c r="T17" s="26">
        <f t="shared" si="9"/>
        <v>0.78955562003392554</v>
      </c>
      <c r="U17" s="20" t="s">
        <v>23</v>
      </c>
    </row>
    <row r="18" spans="1:21" x14ac:dyDescent="0.25">
      <c r="A18" s="24">
        <v>12</v>
      </c>
      <c r="B18" s="22" t="s">
        <v>24</v>
      </c>
      <c r="C18" s="19">
        <v>176686</v>
      </c>
      <c r="D18" s="19">
        <v>104557</v>
      </c>
      <c r="E18" s="26">
        <f t="shared" si="0"/>
        <v>0.59176731602956656</v>
      </c>
      <c r="F18" s="19">
        <v>35460</v>
      </c>
      <c r="G18" s="19">
        <v>30192</v>
      </c>
      <c r="H18" s="26">
        <f t="shared" si="1"/>
        <v>0.85143824027072756</v>
      </c>
      <c r="I18" s="19">
        <v>20036</v>
      </c>
      <c r="J18" s="19">
        <v>7402</v>
      </c>
      <c r="K18" s="26">
        <f t="shared" si="2"/>
        <v>0.36943501696945497</v>
      </c>
      <c r="L18" s="19">
        <f t="shared" si="3"/>
        <v>232182</v>
      </c>
      <c r="M18" s="19">
        <f t="shared" si="4"/>
        <v>142151</v>
      </c>
      <c r="N18" s="26">
        <f t="shared" si="5"/>
        <v>0.61223953622589178</v>
      </c>
      <c r="O18" s="27">
        <v>69875</v>
      </c>
      <c r="P18" s="27">
        <v>38283</v>
      </c>
      <c r="Q18" s="26">
        <f t="shared" si="6"/>
        <v>0.5478783542039356</v>
      </c>
      <c r="R18" s="24">
        <f t="shared" si="7"/>
        <v>302057</v>
      </c>
      <c r="S18" s="24">
        <f t="shared" si="8"/>
        <v>180434</v>
      </c>
      <c r="T18" s="26">
        <f t="shared" si="9"/>
        <v>0.59735083113452092</v>
      </c>
      <c r="U18" s="20" t="s">
        <v>24</v>
      </c>
    </row>
    <row r="19" spans="1:21" x14ac:dyDescent="0.25">
      <c r="A19" s="23">
        <v>13</v>
      </c>
      <c r="B19" s="22" t="s">
        <v>25</v>
      </c>
      <c r="C19" s="19">
        <v>111135</v>
      </c>
      <c r="D19" s="19">
        <v>83310</v>
      </c>
      <c r="E19" s="26">
        <f t="shared" si="0"/>
        <v>0.74962882980159262</v>
      </c>
      <c r="F19" s="19">
        <v>22677</v>
      </c>
      <c r="G19" s="19">
        <v>20867</v>
      </c>
      <c r="H19" s="26">
        <f t="shared" si="1"/>
        <v>0.9201834457820699</v>
      </c>
      <c r="I19" s="19">
        <v>13844</v>
      </c>
      <c r="J19" s="19">
        <v>7741</v>
      </c>
      <c r="K19" s="26">
        <f t="shared" si="2"/>
        <v>0.55915920254261775</v>
      </c>
      <c r="L19" s="19">
        <f t="shared" si="3"/>
        <v>147656</v>
      </c>
      <c r="M19" s="19">
        <f t="shared" si="4"/>
        <v>111918</v>
      </c>
      <c r="N19" s="26">
        <f t="shared" si="5"/>
        <v>0.75796445792924094</v>
      </c>
      <c r="O19" s="27">
        <v>44268</v>
      </c>
      <c r="P19" s="27">
        <v>32688</v>
      </c>
      <c r="Q19" s="26">
        <f t="shared" si="6"/>
        <v>0.73841149362970993</v>
      </c>
      <c r="R19" s="24">
        <f t="shared" si="7"/>
        <v>191924</v>
      </c>
      <c r="S19" s="24">
        <f t="shared" si="8"/>
        <v>144606</v>
      </c>
      <c r="T19" s="26">
        <f t="shared" si="9"/>
        <v>0.75345449240324291</v>
      </c>
      <c r="U19" s="20" t="s">
        <v>25</v>
      </c>
    </row>
    <row r="20" spans="1:21" x14ac:dyDescent="0.25">
      <c r="A20" s="24">
        <v>14</v>
      </c>
      <c r="B20" s="22" t="s">
        <v>26</v>
      </c>
      <c r="C20" s="19">
        <v>86009</v>
      </c>
      <c r="D20" s="19">
        <v>50786</v>
      </c>
      <c r="E20" s="26">
        <f t="shared" si="0"/>
        <v>0.59047309002546244</v>
      </c>
      <c r="F20" s="19">
        <v>25287</v>
      </c>
      <c r="G20" s="19">
        <v>17907</v>
      </c>
      <c r="H20" s="26">
        <f t="shared" si="1"/>
        <v>0.70815043302882907</v>
      </c>
      <c r="I20" s="19">
        <v>10666</v>
      </c>
      <c r="J20" s="19">
        <v>8023</v>
      </c>
      <c r="K20" s="26">
        <f t="shared" si="2"/>
        <v>0.75220326270391902</v>
      </c>
      <c r="L20" s="19">
        <f t="shared" si="3"/>
        <v>121962</v>
      </c>
      <c r="M20" s="19">
        <f t="shared" si="4"/>
        <v>76716</v>
      </c>
      <c r="N20" s="26">
        <f t="shared" si="5"/>
        <v>0.62901559502140014</v>
      </c>
      <c r="O20" s="27">
        <v>48403</v>
      </c>
      <c r="P20" s="27">
        <v>31301</v>
      </c>
      <c r="Q20" s="26">
        <f t="shared" si="6"/>
        <v>0.6466747928847385</v>
      </c>
      <c r="R20" s="24">
        <f t="shared" si="7"/>
        <v>170365</v>
      </c>
      <c r="S20" s="24">
        <f t="shared" si="8"/>
        <v>108017</v>
      </c>
      <c r="T20" s="26">
        <f t="shared" si="9"/>
        <v>0.63403281190385352</v>
      </c>
      <c r="U20" s="20" t="s">
        <v>26</v>
      </c>
    </row>
    <row r="21" spans="1:21" x14ac:dyDescent="0.25">
      <c r="A21" s="24">
        <v>15</v>
      </c>
      <c r="B21" s="22" t="s">
        <v>27</v>
      </c>
      <c r="C21" s="19">
        <v>117219</v>
      </c>
      <c r="D21" s="19">
        <v>112608</v>
      </c>
      <c r="E21" s="26">
        <f t="shared" si="0"/>
        <v>0.96066337368515342</v>
      </c>
      <c r="F21" s="19">
        <v>27971</v>
      </c>
      <c r="G21" s="19">
        <v>26707</v>
      </c>
      <c r="H21" s="26">
        <f t="shared" si="1"/>
        <v>0.9548103392799685</v>
      </c>
      <c r="I21" s="19">
        <v>26421</v>
      </c>
      <c r="J21" s="19">
        <v>18065</v>
      </c>
      <c r="K21" s="26">
        <f t="shared" si="2"/>
        <v>0.68373642178570082</v>
      </c>
      <c r="L21" s="19">
        <f t="shared" si="3"/>
        <v>171611</v>
      </c>
      <c r="M21" s="19">
        <f t="shared" si="4"/>
        <v>157380</v>
      </c>
      <c r="N21" s="26">
        <f t="shared" si="5"/>
        <v>0.91707408033284576</v>
      </c>
      <c r="O21" s="27">
        <v>55452</v>
      </c>
      <c r="P21" s="27">
        <v>42031</v>
      </c>
      <c r="Q21" s="26">
        <f t="shared" si="6"/>
        <v>0.75797085767871308</v>
      </c>
      <c r="R21" s="24">
        <f t="shared" si="7"/>
        <v>227063</v>
      </c>
      <c r="S21" s="24">
        <f t="shared" si="8"/>
        <v>199411</v>
      </c>
      <c r="T21" s="26">
        <f t="shared" si="9"/>
        <v>0.87821882032739818</v>
      </c>
      <c r="U21" s="20" t="s">
        <v>27</v>
      </c>
    </row>
    <row r="22" spans="1:21" x14ac:dyDescent="0.25">
      <c r="A22" s="23">
        <v>16</v>
      </c>
      <c r="B22" s="22" t="s">
        <v>28</v>
      </c>
      <c r="C22" s="19">
        <v>139432</v>
      </c>
      <c r="D22" s="19">
        <v>90750</v>
      </c>
      <c r="E22" s="26">
        <f t="shared" si="0"/>
        <v>0.65085489701072929</v>
      </c>
      <c r="F22" s="19">
        <v>47957</v>
      </c>
      <c r="G22" s="19">
        <v>41986</v>
      </c>
      <c r="H22" s="26">
        <f t="shared" si="1"/>
        <v>0.87549262881331191</v>
      </c>
      <c r="I22" s="19">
        <v>26779</v>
      </c>
      <c r="J22" s="19">
        <v>12013</v>
      </c>
      <c r="K22" s="26">
        <f t="shared" si="2"/>
        <v>0.44859778184398225</v>
      </c>
      <c r="L22" s="19">
        <f t="shared" si="3"/>
        <v>214168</v>
      </c>
      <c r="M22" s="19">
        <f t="shared" si="4"/>
        <v>144749</v>
      </c>
      <c r="N22" s="26">
        <f t="shared" si="5"/>
        <v>0.67586660939075871</v>
      </c>
      <c r="O22" s="27">
        <v>96277</v>
      </c>
      <c r="P22" s="27">
        <v>59281</v>
      </c>
      <c r="Q22" s="26">
        <f t="shared" si="6"/>
        <v>0.6157337681897026</v>
      </c>
      <c r="R22" s="24">
        <f t="shared" si="7"/>
        <v>310445</v>
      </c>
      <c r="S22" s="24">
        <f t="shared" si="8"/>
        <v>204030</v>
      </c>
      <c r="T22" s="26">
        <f t="shared" si="9"/>
        <v>0.65721786467812338</v>
      </c>
      <c r="U22" s="20" t="s">
        <v>28</v>
      </c>
    </row>
    <row r="23" spans="1:21" x14ac:dyDescent="0.25">
      <c r="A23" s="24">
        <v>17</v>
      </c>
      <c r="B23" s="22" t="s">
        <v>29</v>
      </c>
      <c r="C23" s="19">
        <v>107699</v>
      </c>
      <c r="D23" s="19">
        <v>84652</v>
      </c>
      <c r="E23" s="26">
        <f t="shared" si="0"/>
        <v>0.78600544109044657</v>
      </c>
      <c r="F23" s="19">
        <v>30126</v>
      </c>
      <c r="G23" s="19">
        <v>29176</v>
      </c>
      <c r="H23" s="26">
        <f t="shared" si="1"/>
        <v>0.96846577706964088</v>
      </c>
      <c r="I23" s="19">
        <v>11738</v>
      </c>
      <c r="J23" s="19">
        <v>7680</v>
      </c>
      <c r="K23" s="26">
        <f t="shared" si="2"/>
        <v>0.65428522746634865</v>
      </c>
      <c r="L23" s="19">
        <f t="shared" si="3"/>
        <v>149563</v>
      </c>
      <c r="M23" s="19">
        <f t="shared" si="4"/>
        <v>121508</v>
      </c>
      <c r="N23" s="26">
        <f t="shared" si="5"/>
        <v>0.8124201841364509</v>
      </c>
      <c r="O23" s="27">
        <v>55377</v>
      </c>
      <c r="P23" s="27">
        <v>34728</v>
      </c>
      <c r="Q23" s="26">
        <f t="shared" si="6"/>
        <v>0.62711956227314591</v>
      </c>
      <c r="R23" s="24">
        <f t="shared" si="7"/>
        <v>204940</v>
      </c>
      <c r="S23" s="24">
        <f t="shared" si="8"/>
        <v>156236</v>
      </c>
      <c r="T23" s="26">
        <f t="shared" si="9"/>
        <v>0.76234995608470768</v>
      </c>
      <c r="U23" s="20" t="s">
        <v>29</v>
      </c>
    </row>
    <row r="24" spans="1:21" x14ac:dyDescent="0.25">
      <c r="A24" s="24">
        <v>18</v>
      </c>
      <c r="B24" s="22" t="s">
        <v>30</v>
      </c>
      <c r="C24" s="19">
        <v>83722</v>
      </c>
      <c r="D24" s="19">
        <v>84666</v>
      </c>
      <c r="E24" s="26">
        <f t="shared" si="0"/>
        <v>1.0112754114808533</v>
      </c>
      <c r="F24" s="19">
        <v>28150</v>
      </c>
      <c r="G24" s="19">
        <v>28673</v>
      </c>
      <c r="H24" s="26">
        <f t="shared" si="1"/>
        <v>1.0185790408525754</v>
      </c>
      <c r="I24" s="19">
        <v>11881</v>
      </c>
      <c r="J24" s="19">
        <v>6079</v>
      </c>
      <c r="K24" s="26">
        <f t="shared" si="2"/>
        <v>0.51165726790674182</v>
      </c>
      <c r="L24" s="19">
        <f t="shared" si="3"/>
        <v>123753</v>
      </c>
      <c r="M24" s="19">
        <f t="shared" si="4"/>
        <v>119418</v>
      </c>
      <c r="N24" s="26">
        <f t="shared" si="5"/>
        <v>0.96497054616857769</v>
      </c>
      <c r="O24" s="27">
        <v>49999</v>
      </c>
      <c r="P24" s="27">
        <v>33028</v>
      </c>
      <c r="Q24" s="26">
        <f t="shared" si="6"/>
        <v>0.66057321146422932</v>
      </c>
      <c r="R24" s="24">
        <f t="shared" si="7"/>
        <v>173752</v>
      </c>
      <c r="S24" s="24">
        <f t="shared" si="8"/>
        <v>152446</v>
      </c>
      <c r="T24" s="26">
        <f t="shared" si="9"/>
        <v>0.87737695105667846</v>
      </c>
      <c r="U24" s="20" t="s">
        <v>30</v>
      </c>
    </row>
    <row r="25" spans="1:21" x14ac:dyDescent="0.25">
      <c r="A25" s="23">
        <v>19</v>
      </c>
      <c r="B25" s="22" t="s">
        <v>31</v>
      </c>
      <c r="C25" s="19">
        <v>72781</v>
      </c>
      <c r="D25" s="19">
        <v>48885</v>
      </c>
      <c r="E25" s="26">
        <f t="shared" si="0"/>
        <v>0.67167255190228214</v>
      </c>
      <c r="F25" s="19">
        <v>15879</v>
      </c>
      <c r="G25" s="19">
        <v>17425</v>
      </c>
      <c r="H25" s="26">
        <f t="shared" si="1"/>
        <v>1.0973612947918634</v>
      </c>
      <c r="I25" s="19">
        <v>5257</v>
      </c>
      <c r="J25" s="19">
        <v>4435</v>
      </c>
      <c r="K25" s="26">
        <f t="shared" si="2"/>
        <v>0.84363705535476508</v>
      </c>
      <c r="L25" s="19">
        <f t="shared" si="3"/>
        <v>93917</v>
      </c>
      <c r="M25" s="19">
        <f t="shared" si="4"/>
        <v>70745</v>
      </c>
      <c r="N25" s="26">
        <f t="shared" si="5"/>
        <v>0.75327150569119539</v>
      </c>
      <c r="O25" s="27">
        <v>31006</v>
      </c>
      <c r="P25" s="27">
        <v>22341</v>
      </c>
      <c r="Q25" s="26">
        <f t="shared" si="6"/>
        <v>0.72053796039476226</v>
      </c>
      <c r="R25" s="24">
        <f t="shared" si="7"/>
        <v>124923</v>
      </c>
      <c r="S25" s="24">
        <f t="shared" si="8"/>
        <v>93086</v>
      </c>
      <c r="T25" s="26">
        <f t="shared" si="9"/>
        <v>0.74514701055850407</v>
      </c>
      <c r="U25" s="20" t="s">
        <v>31</v>
      </c>
    </row>
    <row r="26" spans="1:21" x14ac:dyDescent="0.25">
      <c r="A26" s="24">
        <v>20</v>
      </c>
      <c r="B26" s="22" t="s">
        <v>32</v>
      </c>
      <c r="C26" s="19">
        <v>114418</v>
      </c>
      <c r="D26" s="19">
        <v>69189</v>
      </c>
      <c r="E26" s="26">
        <f t="shared" si="0"/>
        <v>0.60470380534531276</v>
      </c>
      <c r="F26" s="19">
        <v>27321</v>
      </c>
      <c r="G26" s="19">
        <v>24681</v>
      </c>
      <c r="H26" s="26">
        <f t="shared" si="1"/>
        <v>0.90337103327111012</v>
      </c>
      <c r="I26" s="19">
        <v>10517</v>
      </c>
      <c r="J26" s="19">
        <v>7946</v>
      </c>
      <c r="K26" s="26">
        <f t="shared" si="2"/>
        <v>0.75553865170676049</v>
      </c>
      <c r="L26" s="19">
        <f t="shared" si="3"/>
        <v>152256</v>
      </c>
      <c r="M26" s="19">
        <f t="shared" si="4"/>
        <v>101816</v>
      </c>
      <c r="N26" s="26">
        <f t="shared" si="5"/>
        <v>0.66871584699453557</v>
      </c>
      <c r="O26" s="27">
        <v>56282</v>
      </c>
      <c r="P26" s="27">
        <v>38639</v>
      </c>
      <c r="Q26" s="26">
        <f t="shared" si="6"/>
        <v>0.68652499911161646</v>
      </c>
      <c r="R26" s="24">
        <f t="shared" si="7"/>
        <v>208538</v>
      </c>
      <c r="S26" s="24">
        <f t="shared" si="8"/>
        <v>140455</v>
      </c>
      <c r="T26" s="26">
        <f t="shared" si="9"/>
        <v>0.67352233166137587</v>
      </c>
      <c r="U26" s="20" t="s">
        <v>32</v>
      </c>
    </row>
    <row r="27" spans="1:21" x14ac:dyDescent="0.25">
      <c r="A27" s="24">
        <v>21</v>
      </c>
      <c r="B27" s="22" t="s">
        <v>33</v>
      </c>
      <c r="C27" s="19">
        <v>287575</v>
      </c>
      <c r="D27" s="19">
        <v>129580</v>
      </c>
      <c r="E27" s="26">
        <f t="shared" si="0"/>
        <v>0.45059549682691474</v>
      </c>
      <c r="F27" s="19">
        <v>55363</v>
      </c>
      <c r="G27" s="19">
        <v>48099</v>
      </c>
      <c r="H27" s="26">
        <f t="shared" si="1"/>
        <v>0.86879323736069214</v>
      </c>
      <c r="I27" s="19">
        <v>33085</v>
      </c>
      <c r="J27" s="19">
        <v>23358</v>
      </c>
      <c r="K27" s="26">
        <f t="shared" si="2"/>
        <v>0.70599969774822424</v>
      </c>
      <c r="L27" s="19">
        <f t="shared" si="3"/>
        <v>376023</v>
      </c>
      <c r="M27" s="19">
        <f t="shared" si="4"/>
        <v>201037</v>
      </c>
      <c r="N27" s="26">
        <f t="shared" si="5"/>
        <v>0.5346401682875781</v>
      </c>
      <c r="O27" s="27">
        <v>113410</v>
      </c>
      <c r="P27" s="27">
        <v>77607</v>
      </c>
      <c r="Q27" s="26">
        <f t="shared" si="6"/>
        <v>0.68430473503218414</v>
      </c>
      <c r="R27" s="24">
        <f t="shared" si="7"/>
        <v>489433</v>
      </c>
      <c r="S27" s="24">
        <f t="shared" si="8"/>
        <v>278644</v>
      </c>
      <c r="T27" s="26">
        <f t="shared" si="9"/>
        <v>0.56932000907172176</v>
      </c>
      <c r="U27" s="20" t="s">
        <v>33</v>
      </c>
    </row>
    <row r="28" spans="1:21" x14ac:dyDescent="0.25">
      <c r="A28" s="23">
        <v>22</v>
      </c>
      <c r="B28" s="22" t="s">
        <v>34</v>
      </c>
      <c r="C28" s="19">
        <v>90564</v>
      </c>
      <c r="D28" s="19">
        <v>57503</v>
      </c>
      <c r="E28" s="26">
        <f t="shared" si="0"/>
        <v>0.63494324455633588</v>
      </c>
      <c r="F28" s="19">
        <v>32694</v>
      </c>
      <c r="G28" s="19">
        <v>31372</v>
      </c>
      <c r="H28" s="26">
        <f t="shared" si="1"/>
        <v>0.95956444607573255</v>
      </c>
      <c r="I28" s="19">
        <v>12687</v>
      </c>
      <c r="J28" s="19">
        <v>8519</v>
      </c>
      <c r="K28" s="26">
        <f t="shared" si="2"/>
        <v>0.67147473792070622</v>
      </c>
      <c r="L28" s="19">
        <f t="shared" si="3"/>
        <v>135945</v>
      </c>
      <c r="M28" s="19">
        <f t="shared" si="4"/>
        <v>97394</v>
      </c>
      <c r="N28" s="26">
        <f t="shared" si="5"/>
        <v>0.71642208245981831</v>
      </c>
      <c r="O28" s="27">
        <v>65111</v>
      </c>
      <c r="P28" s="27">
        <v>53159</v>
      </c>
      <c r="Q28" s="26">
        <f t="shared" si="6"/>
        <v>0.81643654682004574</v>
      </c>
      <c r="R28" s="24">
        <f t="shared" si="7"/>
        <v>201056</v>
      </c>
      <c r="S28" s="24">
        <f t="shared" si="8"/>
        <v>150553</v>
      </c>
      <c r="T28" s="26">
        <f t="shared" si="9"/>
        <v>0.74881127646028967</v>
      </c>
      <c r="U28" s="20" t="s">
        <v>34</v>
      </c>
    </row>
    <row r="29" spans="1:21" x14ac:dyDescent="0.25">
      <c r="A29" s="24">
        <v>23</v>
      </c>
      <c r="B29" s="22" t="s">
        <v>35</v>
      </c>
      <c r="C29" s="19">
        <v>266110</v>
      </c>
      <c r="D29" s="19">
        <v>221087</v>
      </c>
      <c r="E29" s="26">
        <f t="shared" si="0"/>
        <v>0.83081056705873513</v>
      </c>
      <c r="F29" s="19">
        <v>113847</v>
      </c>
      <c r="G29" s="19">
        <v>142524</v>
      </c>
      <c r="H29" s="26">
        <f t="shared" si="1"/>
        <v>1.2518906954069935</v>
      </c>
      <c r="I29" s="19">
        <v>36390</v>
      </c>
      <c r="J29" s="19">
        <v>41056</v>
      </c>
      <c r="K29" s="26">
        <f t="shared" si="2"/>
        <v>1.1282220390217093</v>
      </c>
      <c r="L29" s="19">
        <f t="shared" si="3"/>
        <v>416347</v>
      </c>
      <c r="M29" s="19">
        <f t="shared" si="4"/>
        <v>404667</v>
      </c>
      <c r="N29" s="26">
        <f t="shared" si="5"/>
        <v>0.97194647733741324</v>
      </c>
      <c r="O29" s="27">
        <v>204290</v>
      </c>
      <c r="P29" s="27">
        <v>174944</v>
      </c>
      <c r="Q29" s="26">
        <f t="shared" si="6"/>
        <v>0.85635126535806938</v>
      </c>
      <c r="R29" s="24">
        <f t="shared" si="7"/>
        <v>620637</v>
      </c>
      <c r="S29" s="24">
        <f t="shared" si="8"/>
        <v>579611</v>
      </c>
      <c r="T29" s="26">
        <f t="shared" si="9"/>
        <v>0.93389694781329502</v>
      </c>
      <c r="U29" s="20" t="s">
        <v>35</v>
      </c>
    </row>
    <row r="30" spans="1:21" x14ac:dyDescent="0.25">
      <c r="A30" s="24">
        <v>24</v>
      </c>
      <c r="B30" s="22" t="s">
        <v>36</v>
      </c>
      <c r="C30" s="19">
        <v>204681</v>
      </c>
      <c r="D30" s="19">
        <v>197747</v>
      </c>
      <c r="E30" s="26">
        <f t="shared" si="0"/>
        <v>0.96612289367357007</v>
      </c>
      <c r="F30" s="19">
        <v>46302</v>
      </c>
      <c r="G30" s="19">
        <v>43919</v>
      </c>
      <c r="H30" s="26">
        <f t="shared" si="1"/>
        <v>0.94853354066778972</v>
      </c>
      <c r="I30" s="19">
        <v>26999</v>
      </c>
      <c r="J30" s="19">
        <v>20486</v>
      </c>
      <c r="K30" s="26">
        <f t="shared" si="2"/>
        <v>0.75876884329049221</v>
      </c>
      <c r="L30" s="19">
        <f t="shared" si="3"/>
        <v>277982</v>
      </c>
      <c r="M30" s="19">
        <f t="shared" si="4"/>
        <v>262152</v>
      </c>
      <c r="N30" s="26">
        <f t="shared" si="5"/>
        <v>0.94305386679713077</v>
      </c>
      <c r="O30" s="27">
        <v>88771</v>
      </c>
      <c r="P30" s="27">
        <v>66466</v>
      </c>
      <c r="Q30" s="26">
        <f t="shared" si="6"/>
        <v>0.74873551047076181</v>
      </c>
      <c r="R30" s="24">
        <f t="shared" si="7"/>
        <v>366753</v>
      </c>
      <c r="S30" s="24">
        <f t="shared" si="8"/>
        <v>328618</v>
      </c>
      <c r="T30" s="26">
        <f t="shared" si="9"/>
        <v>0.89601993712389538</v>
      </c>
      <c r="U30" s="20" t="s">
        <v>36</v>
      </c>
    </row>
    <row r="31" spans="1:21" x14ac:dyDescent="0.25">
      <c r="A31" s="23">
        <v>25</v>
      </c>
      <c r="B31" s="22" t="s">
        <v>37</v>
      </c>
      <c r="C31" s="19">
        <v>135150</v>
      </c>
      <c r="D31" s="19">
        <v>94414</v>
      </c>
      <c r="E31" s="26">
        <f t="shared" si="0"/>
        <v>0.69858675545689974</v>
      </c>
      <c r="F31" s="19">
        <v>23527</v>
      </c>
      <c r="G31" s="19">
        <v>28927</v>
      </c>
      <c r="H31" s="26">
        <f t="shared" si="1"/>
        <v>1.2295235261614315</v>
      </c>
      <c r="I31" s="19">
        <v>14086</v>
      </c>
      <c r="J31" s="19">
        <v>13502</v>
      </c>
      <c r="K31" s="26">
        <f t="shared" si="2"/>
        <v>0.95854039471815988</v>
      </c>
      <c r="L31" s="19">
        <f t="shared" si="3"/>
        <v>172763</v>
      </c>
      <c r="M31" s="19">
        <f t="shared" si="4"/>
        <v>136843</v>
      </c>
      <c r="N31" s="26">
        <f t="shared" si="5"/>
        <v>0.7920851108165522</v>
      </c>
      <c r="O31" s="27">
        <v>46279</v>
      </c>
      <c r="P31" s="27">
        <v>37283</v>
      </c>
      <c r="Q31" s="26">
        <f t="shared" si="6"/>
        <v>0.80561377730720196</v>
      </c>
      <c r="R31" s="24">
        <f t="shared" si="7"/>
        <v>219042</v>
      </c>
      <c r="S31" s="24">
        <f t="shared" si="8"/>
        <v>174126</v>
      </c>
      <c r="T31" s="26">
        <f t="shared" si="9"/>
        <v>0.79494343550551949</v>
      </c>
      <c r="U31" s="20" t="s">
        <v>37</v>
      </c>
    </row>
    <row r="32" spans="1:21" x14ac:dyDescent="0.25">
      <c r="A32" s="24">
        <v>26</v>
      </c>
      <c r="B32" s="22" t="s">
        <v>38</v>
      </c>
      <c r="C32" s="19">
        <v>372609</v>
      </c>
      <c r="D32" s="19">
        <v>262075</v>
      </c>
      <c r="E32" s="26">
        <f t="shared" si="0"/>
        <v>0.7033512341355147</v>
      </c>
      <c r="F32" s="19">
        <v>358341</v>
      </c>
      <c r="G32" s="19">
        <v>668441</v>
      </c>
      <c r="H32" s="26">
        <f t="shared" si="1"/>
        <v>1.8653768337979746</v>
      </c>
      <c r="I32" s="19">
        <v>314763</v>
      </c>
      <c r="J32" s="19">
        <v>205036</v>
      </c>
      <c r="K32" s="26">
        <f t="shared" si="2"/>
        <v>0.65139803598262824</v>
      </c>
      <c r="L32" s="19">
        <f t="shared" si="3"/>
        <v>1045713</v>
      </c>
      <c r="M32" s="19">
        <f t="shared" si="4"/>
        <v>1135552</v>
      </c>
      <c r="N32" s="26">
        <f t="shared" si="5"/>
        <v>1.0859117176510189</v>
      </c>
      <c r="O32" s="27">
        <v>622381</v>
      </c>
      <c r="P32" s="27">
        <v>1127523</v>
      </c>
      <c r="Q32" s="26">
        <f t="shared" si="6"/>
        <v>1.811628247006255</v>
      </c>
      <c r="R32" s="24">
        <f t="shared" si="7"/>
        <v>1668094</v>
      </c>
      <c r="S32" s="24">
        <f t="shared" si="8"/>
        <v>2263075</v>
      </c>
      <c r="T32" s="26">
        <f t="shared" si="9"/>
        <v>1.3566831365618484</v>
      </c>
      <c r="U32" s="20" t="s">
        <v>38</v>
      </c>
    </row>
    <row r="33" spans="1:21" x14ac:dyDescent="0.25">
      <c r="A33" s="24">
        <v>27</v>
      </c>
      <c r="B33" s="22" t="s">
        <v>39</v>
      </c>
      <c r="C33" s="19">
        <v>141811</v>
      </c>
      <c r="D33" s="19">
        <v>131395</v>
      </c>
      <c r="E33" s="26">
        <f t="shared" si="0"/>
        <v>0.92655012657692282</v>
      </c>
      <c r="F33" s="19">
        <v>56879</v>
      </c>
      <c r="G33" s="19">
        <v>83101</v>
      </c>
      <c r="H33" s="26">
        <f t="shared" si="1"/>
        <v>1.461013730902442</v>
      </c>
      <c r="I33" s="19">
        <v>23971</v>
      </c>
      <c r="J33" s="19">
        <v>16554</v>
      </c>
      <c r="K33" s="26">
        <f t="shared" si="2"/>
        <v>0.69058445621792997</v>
      </c>
      <c r="L33" s="19">
        <f t="shared" si="3"/>
        <v>222661</v>
      </c>
      <c r="M33" s="19">
        <f t="shared" si="4"/>
        <v>231050</v>
      </c>
      <c r="N33" s="26">
        <f t="shared" si="5"/>
        <v>1.0376761085237198</v>
      </c>
      <c r="O33" s="27">
        <v>110413</v>
      </c>
      <c r="P33" s="27">
        <v>79072</v>
      </c>
      <c r="Q33" s="26">
        <f t="shared" si="6"/>
        <v>0.71614755508862182</v>
      </c>
      <c r="R33" s="24">
        <f t="shared" si="7"/>
        <v>333074</v>
      </c>
      <c r="S33" s="24">
        <f t="shared" si="8"/>
        <v>310122</v>
      </c>
      <c r="T33" s="26">
        <f t="shared" si="9"/>
        <v>0.93109038832211466</v>
      </c>
      <c r="U33" s="20" t="s">
        <v>39</v>
      </c>
    </row>
    <row r="34" spans="1:21" x14ac:dyDescent="0.25">
      <c r="A34" s="23">
        <v>28</v>
      </c>
      <c r="B34" s="22" t="s">
        <v>40</v>
      </c>
      <c r="C34" s="19">
        <v>183490</v>
      </c>
      <c r="D34" s="19">
        <v>169576</v>
      </c>
      <c r="E34" s="26">
        <f t="shared" si="0"/>
        <v>0.92417025450978252</v>
      </c>
      <c r="F34" s="19">
        <v>51675</v>
      </c>
      <c r="G34" s="19">
        <v>62010</v>
      </c>
      <c r="H34" s="26">
        <f t="shared" si="1"/>
        <v>1.2</v>
      </c>
      <c r="I34" s="19">
        <v>51405</v>
      </c>
      <c r="J34" s="19">
        <v>32309</v>
      </c>
      <c r="K34" s="26">
        <f t="shared" si="2"/>
        <v>0.62851862659274393</v>
      </c>
      <c r="L34" s="19">
        <f t="shared" si="3"/>
        <v>286570</v>
      </c>
      <c r="M34" s="19">
        <f t="shared" si="4"/>
        <v>263895</v>
      </c>
      <c r="N34" s="26">
        <f t="shared" si="5"/>
        <v>0.92087448092961577</v>
      </c>
      <c r="O34" s="27">
        <v>94502</v>
      </c>
      <c r="P34" s="27">
        <v>84794</v>
      </c>
      <c r="Q34" s="26">
        <f t="shared" si="6"/>
        <v>0.89727201540708135</v>
      </c>
      <c r="R34" s="24">
        <f t="shared" si="7"/>
        <v>381072</v>
      </c>
      <c r="S34" s="24">
        <f t="shared" si="8"/>
        <v>348689</v>
      </c>
      <c r="T34" s="26">
        <f t="shared" si="9"/>
        <v>0.91502130830919093</v>
      </c>
      <c r="U34" s="20" t="s">
        <v>40</v>
      </c>
    </row>
    <row r="35" spans="1:21" x14ac:dyDescent="0.25">
      <c r="A35" s="24">
        <v>29</v>
      </c>
      <c r="B35" s="22" t="s">
        <v>41</v>
      </c>
      <c r="C35" s="19">
        <v>74666</v>
      </c>
      <c r="D35" s="19">
        <v>61129</v>
      </c>
      <c r="E35" s="26">
        <f t="shared" si="0"/>
        <v>0.81869927410066157</v>
      </c>
      <c r="F35" s="19">
        <v>26993</v>
      </c>
      <c r="G35" s="19">
        <v>26097</v>
      </c>
      <c r="H35" s="26">
        <f t="shared" si="1"/>
        <v>0.96680620901715264</v>
      </c>
      <c r="I35" s="19">
        <v>21440</v>
      </c>
      <c r="J35" s="19">
        <v>17168</v>
      </c>
      <c r="K35" s="26">
        <f t="shared" si="2"/>
        <v>0.80074626865671639</v>
      </c>
      <c r="L35" s="19">
        <f t="shared" si="3"/>
        <v>123099</v>
      </c>
      <c r="M35" s="19">
        <f t="shared" si="4"/>
        <v>104394</v>
      </c>
      <c r="N35" s="26">
        <f t="shared" si="5"/>
        <v>0.84804913118709335</v>
      </c>
      <c r="O35" s="27">
        <v>58732</v>
      </c>
      <c r="P35" s="27">
        <v>48919</v>
      </c>
      <c r="Q35" s="26">
        <f t="shared" si="6"/>
        <v>0.8329190219982292</v>
      </c>
      <c r="R35" s="24">
        <f t="shared" si="7"/>
        <v>181831</v>
      </c>
      <c r="S35" s="24">
        <f t="shared" si="8"/>
        <v>153313</v>
      </c>
      <c r="T35" s="26">
        <f t="shared" si="9"/>
        <v>0.84316205707497627</v>
      </c>
      <c r="U35" s="20" t="s">
        <v>41</v>
      </c>
    </row>
    <row r="36" spans="1:21" x14ac:dyDescent="0.25">
      <c r="A36" s="24">
        <v>30</v>
      </c>
      <c r="B36" s="22" t="s">
        <v>42</v>
      </c>
      <c r="C36" s="19">
        <v>282352</v>
      </c>
      <c r="D36" s="19">
        <v>218655</v>
      </c>
      <c r="E36" s="26">
        <f t="shared" si="0"/>
        <v>0.77440570635235451</v>
      </c>
      <c r="F36" s="19">
        <v>72125</v>
      </c>
      <c r="G36" s="19">
        <v>77551</v>
      </c>
      <c r="H36" s="26">
        <f t="shared" si="1"/>
        <v>1.0752305025996534</v>
      </c>
      <c r="I36" s="19">
        <v>70929</v>
      </c>
      <c r="J36" s="19">
        <v>36594</v>
      </c>
      <c r="K36" s="26">
        <f t="shared" si="2"/>
        <v>0.51592437507930466</v>
      </c>
      <c r="L36" s="19">
        <f t="shared" si="3"/>
        <v>425406</v>
      </c>
      <c r="M36" s="19">
        <f t="shared" si="4"/>
        <v>332800</v>
      </c>
      <c r="N36" s="26">
        <f t="shared" si="5"/>
        <v>0.78231148596869815</v>
      </c>
      <c r="O36" s="27">
        <v>132132</v>
      </c>
      <c r="P36" s="27">
        <v>101551</v>
      </c>
      <c r="Q36" s="26">
        <f t="shared" si="6"/>
        <v>0.76855720037538222</v>
      </c>
      <c r="R36" s="24">
        <f t="shared" si="7"/>
        <v>557538</v>
      </c>
      <c r="S36" s="24">
        <f t="shared" si="8"/>
        <v>434351</v>
      </c>
      <c r="T36" s="26">
        <f t="shared" si="9"/>
        <v>0.77905183144467283</v>
      </c>
      <c r="U36" s="20" t="s">
        <v>42</v>
      </c>
    </row>
    <row r="37" spans="1:21" x14ac:dyDescent="0.25">
      <c r="A37" s="23">
        <v>31</v>
      </c>
      <c r="B37" s="22" t="s">
        <v>43</v>
      </c>
      <c r="C37" s="19">
        <v>202605</v>
      </c>
      <c r="D37" s="19">
        <v>151337</v>
      </c>
      <c r="E37" s="26">
        <f t="shared" si="0"/>
        <v>0.74695589941018237</v>
      </c>
      <c r="F37" s="19">
        <v>62614</v>
      </c>
      <c r="G37" s="19">
        <v>56885</v>
      </c>
      <c r="H37" s="26">
        <f t="shared" si="1"/>
        <v>0.90850289072731338</v>
      </c>
      <c r="I37" s="19">
        <v>55267</v>
      </c>
      <c r="J37" s="19">
        <v>37020</v>
      </c>
      <c r="K37" s="26">
        <f t="shared" si="2"/>
        <v>0.6698391445166193</v>
      </c>
      <c r="L37" s="19">
        <f t="shared" si="3"/>
        <v>320486</v>
      </c>
      <c r="M37" s="19">
        <f t="shared" si="4"/>
        <v>245242</v>
      </c>
      <c r="N37" s="26">
        <f t="shared" si="5"/>
        <v>0.76521907353207319</v>
      </c>
      <c r="O37" s="27">
        <v>108417</v>
      </c>
      <c r="P37" s="27">
        <v>77255</v>
      </c>
      <c r="Q37" s="26">
        <f t="shared" si="6"/>
        <v>0.71257275150576016</v>
      </c>
      <c r="R37" s="24">
        <f t="shared" si="7"/>
        <v>428903</v>
      </c>
      <c r="S37" s="24">
        <f t="shared" si="8"/>
        <v>322497</v>
      </c>
      <c r="T37" s="26">
        <f t="shared" si="9"/>
        <v>0.7519112713130941</v>
      </c>
      <c r="U37" s="20" t="s">
        <v>43</v>
      </c>
    </row>
    <row r="38" spans="1:21" x14ac:dyDescent="0.25">
      <c r="A38" s="24">
        <v>32</v>
      </c>
      <c r="B38" s="22" t="s">
        <v>44</v>
      </c>
      <c r="C38" s="19">
        <v>59070</v>
      </c>
      <c r="D38" s="19">
        <v>36028</v>
      </c>
      <c r="E38" s="26">
        <f t="shared" si="0"/>
        <v>0.6099204333841205</v>
      </c>
      <c r="F38" s="19">
        <v>14477</v>
      </c>
      <c r="G38" s="19">
        <v>12488</v>
      </c>
      <c r="H38" s="26">
        <f t="shared" si="1"/>
        <v>0.86260965669682943</v>
      </c>
      <c r="I38" s="19">
        <v>1374</v>
      </c>
      <c r="J38" s="19">
        <v>1531</v>
      </c>
      <c r="K38" s="26">
        <f t="shared" si="2"/>
        <v>1.1142649199417758</v>
      </c>
      <c r="L38" s="19">
        <f t="shared" si="3"/>
        <v>74921</v>
      </c>
      <c r="M38" s="19">
        <f t="shared" si="4"/>
        <v>50047</v>
      </c>
      <c r="N38" s="26">
        <f t="shared" si="5"/>
        <v>0.66799695679449023</v>
      </c>
      <c r="O38" s="27">
        <v>27361</v>
      </c>
      <c r="P38" s="27">
        <v>21356</v>
      </c>
      <c r="Q38" s="26">
        <f t="shared" si="6"/>
        <v>0.78052702752092395</v>
      </c>
      <c r="R38" s="24">
        <f t="shared" si="7"/>
        <v>102282</v>
      </c>
      <c r="S38" s="24">
        <f t="shared" si="8"/>
        <v>71403</v>
      </c>
      <c r="T38" s="26">
        <f t="shared" si="9"/>
        <v>0.698099372323576</v>
      </c>
      <c r="U38" s="20" t="s">
        <v>44</v>
      </c>
    </row>
    <row r="39" spans="1:21" x14ac:dyDescent="0.25">
      <c r="A39" s="24">
        <v>33</v>
      </c>
      <c r="B39" s="22" t="s">
        <v>45</v>
      </c>
      <c r="C39" s="19">
        <v>47183</v>
      </c>
      <c r="D39" s="19">
        <v>29730</v>
      </c>
      <c r="E39" s="26">
        <f t="shared" si="0"/>
        <v>0.63009982408918463</v>
      </c>
      <c r="F39" s="19">
        <v>11956</v>
      </c>
      <c r="G39" s="19">
        <v>7764</v>
      </c>
      <c r="H39" s="26">
        <f t="shared" si="1"/>
        <v>0.64938106390097028</v>
      </c>
      <c r="I39" s="19">
        <v>5391</v>
      </c>
      <c r="J39" s="19">
        <v>4902</v>
      </c>
      <c r="K39" s="26">
        <f t="shared" si="2"/>
        <v>0.90929326655537002</v>
      </c>
      <c r="L39" s="19">
        <f t="shared" si="3"/>
        <v>64530</v>
      </c>
      <c r="M39" s="19">
        <f t="shared" si="4"/>
        <v>42396</v>
      </c>
      <c r="N39" s="26">
        <f t="shared" si="5"/>
        <v>0.65699674569967459</v>
      </c>
      <c r="O39" s="27">
        <v>23760</v>
      </c>
      <c r="P39" s="27">
        <v>13220</v>
      </c>
      <c r="Q39" s="26">
        <f t="shared" si="6"/>
        <v>0.55639730639730645</v>
      </c>
      <c r="R39" s="24">
        <f t="shared" si="7"/>
        <v>88290</v>
      </c>
      <c r="S39" s="24">
        <f t="shared" si="8"/>
        <v>55616</v>
      </c>
      <c r="T39" s="26">
        <f t="shared" si="9"/>
        <v>0.62992411371616264</v>
      </c>
      <c r="U39" s="20" t="s">
        <v>45</v>
      </c>
    </row>
    <row r="40" spans="1:21" x14ac:dyDescent="0.25">
      <c r="A40" s="23">
        <v>34</v>
      </c>
      <c r="B40" s="22" t="s">
        <v>46</v>
      </c>
      <c r="C40" s="19">
        <v>163714</v>
      </c>
      <c r="D40" s="19">
        <v>93675</v>
      </c>
      <c r="E40" s="26">
        <f t="shared" si="0"/>
        <v>0.57218686245525729</v>
      </c>
      <c r="F40" s="19">
        <v>43897</v>
      </c>
      <c r="G40" s="19">
        <v>40256</v>
      </c>
      <c r="H40" s="26">
        <f t="shared" si="1"/>
        <v>0.91705583525070056</v>
      </c>
      <c r="I40" s="19">
        <v>22954</v>
      </c>
      <c r="J40" s="19">
        <v>16250</v>
      </c>
      <c r="K40" s="26">
        <f t="shared" si="2"/>
        <v>0.70793761435915303</v>
      </c>
      <c r="L40" s="19">
        <f t="shared" si="3"/>
        <v>230565</v>
      </c>
      <c r="M40" s="19">
        <f t="shared" si="4"/>
        <v>150181</v>
      </c>
      <c r="N40" s="26">
        <f t="shared" si="5"/>
        <v>0.65136078763038618</v>
      </c>
      <c r="O40" s="27">
        <v>80005</v>
      </c>
      <c r="P40" s="27">
        <v>51092</v>
      </c>
      <c r="Q40" s="26">
        <f t="shared" si="6"/>
        <v>0.63861008686957066</v>
      </c>
      <c r="R40" s="24">
        <f t="shared" si="7"/>
        <v>310570</v>
      </c>
      <c r="S40" s="24">
        <f t="shared" si="8"/>
        <v>201273</v>
      </c>
      <c r="T40" s="26">
        <f t="shared" si="9"/>
        <v>0.6480761181054191</v>
      </c>
      <c r="U40" s="20" t="s">
        <v>46</v>
      </c>
    </row>
    <row r="41" spans="1:21" x14ac:dyDescent="0.25">
      <c r="A41" s="24">
        <v>35</v>
      </c>
      <c r="B41" s="22" t="s">
        <v>47</v>
      </c>
      <c r="C41" s="19">
        <v>185351</v>
      </c>
      <c r="D41" s="19">
        <v>114358</v>
      </c>
      <c r="E41" s="26">
        <f t="shared" si="0"/>
        <v>0.61698075543158659</v>
      </c>
      <c r="F41" s="19">
        <v>51020</v>
      </c>
      <c r="G41" s="19">
        <v>50981</v>
      </c>
      <c r="H41" s="26">
        <f t="shared" si="1"/>
        <v>0.99923559388475103</v>
      </c>
      <c r="I41" s="19">
        <v>39786</v>
      </c>
      <c r="J41" s="19">
        <v>25103</v>
      </c>
      <c r="K41" s="26">
        <f t="shared" si="2"/>
        <v>0.63095058563313733</v>
      </c>
      <c r="L41" s="19">
        <f t="shared" si="3"/>
        <v>276157</v>
      </c>
      <c r="M41" s="19">
        <f t="shared" si="4"/>
        <v>190442</v>
      </c>
      <c r="N41" s="26">
        <f t="shared" si="5"/>
        <v>0.68961496540011658</v>
      </c>
      <c r="O41" s="27">
        <v>91114</v>
      </c>
      <c r="P41" s="27">
        <v>56294</v>
      </c>
      <c r="Q41" s="26">
        <f t="shared" si="6"/>
        <v>0.61784138551704459</v>
      </c>
      <c r="R41" s="24">
        <f t="shared" si="7"/>
        <v>367271</v>
      </c>
      <c r="S41" s="24">
        <f t="shared" si="8"/>
        <v>246736</v>
      </c>
      <c r="T41" s="26">
        <f t="shared" si="9"/>
        <v>0.67180910009230244</v>
      </c>
      <c r="U41" s="20" t="s">
        <v>47</v>
      </c>
    </row>
    <row r="42" spans="1:21" x14ac:dyDescent="0.25">
      <c r="A42" s="24">
        <v>36</v>
      </c>
      <c r="B42" s="22" t="s">
        <v>48</v>
      </c>
      <c r="C42" s="19">
        <v>120709</v>
      </c>
      <c r="D42" s="19">
        <v>73217</v>
      </c>
      <c r="E42" s="26">
        <f t="shared" si="0"/>
        <v>0.60655792028763389</v>
      </c>
      <c r="F42" s="19">
        <v>31003</v>
      </c>
      <c r="G42" s="19">
        <v>22540</v>
      </c>
      <c r="H42" s="26">
        <f t="shared" si="1"/>
        <v>0.72702641679837432</v>
      </c>
      <c r="I42" s="19">
        <v>19808</v>
      </c>
      <c r="J42" s="19">
        <v>13093</v>
      </c>
      <c r="K42" s="26">
        <f t="shared" si="2"/>
        <v>0.66099555735056548</v>
      </c>
      <c r="L42" s="19">
        <f t="shared" si="3"/>
        <v>171520</v>
      </c>
      <c r="M42" s="19">
        <f t="shared" si="4"/>
        <v>108850</v>
      </c>
      <c r="N42" s="26">
        <f t="shared" si="5"/>
        <v>0.63461986940298509</v>
      </c>
      <c r="O42" s="27">
        <v>64931</v>
      </c>
      <c r="P42" s="27">
        <v>48977</v>
      </c>
      <c r="Q42" s="26">
        <f t="shared" si="6"/>
        <v>0.75429301874297328</v>
      </c>
      <c r="R42" s="24">
        <f t="shared" si="7"/>
        <v>236451</v>
      </c>
      <c r="S42" s="24">
        <f t="shared" si="8"/>
        <v>157827</v>
      </c>
      <c r="T42" s="26">
        <f t="shared" si="9"/>
        <v>0.6674829034345382</v>
      </c>
      <c r="U42" s="20" t="s">
        <v>48</v>
      </c>
    </row>
    <row r="43" spans="1:21" x14ac:dyDescent="0.25">
      <c r="A43" s="23">
        <v>37</v>
      </c>
      <c r="B43" s="22" t="s">
        <v>49</v>
      </c>
      <c r="C43" s="19">
        <v>189593</v>
      </c>
      <c r="D43" s="19">
        <v>130931</v>
      </c>
      <c r="E43" s="26">
        <f t="shared" si="0"/>
        <v>0.69058984245198929</v>
      </c>
      <c r="F43" s="19">
        <v>56761</v>
      </c>
      <c r="G43" s="19">
        <v>53176</v>
      </c>
      <c r="H43" s="26">
        <f t="shared" si="1"/>
        <v>0.93684043621500679</v>
      </c>
      <c r="I43" s="19">
        <v>20122</v>
      </c>
      <c r="J43" s="19">
        <v>19439</v>
      </c>
      <c r="K43" s="26">
        <f t="shared" si="2"/>
        <v>0.96605705198290426</v>
      </c>
      <c r="L43" s="19">
        <f t="shared" si="3"/>
        <v>266476</v>
      </c>
      <c r="M43" s="19">
        <f t="shared" si="4"/>
        <v>203546</v>
      </c>
      <c r="N43" s="26">
        <f t="shared" si="5"/>
        <v>0.76384364820846906</v>
      </c>
      <c r="O43" s="27">
        <v>116044</v>
      </c>
      <c r="P43" s="27">
        <v>68608</v>
      </c>
      <c r="Q43" s="26">
        <f t="shared" si="6"/>
        <v>0.59122401847575057</v>
      </c>
      <c r="R43" s="24">
        <f t="shared" si="7"/>
        <v>382520</v>
      </c>
      <c r="S43" s="24">
        <f t="shared" si="8"/>
        <v>272154</v>
      </c>
      <c r="T43" s="26">
        <f t="shared" si="9"/>
        <v>0.71147652410331486</v>
      </c>
      <c r="U43" s="20" t="s">
        <v>49</v>
      </c>
    </row>
    <row r="44" spans="1:21" x14ac:dyDescent="0.25">
      <c r="A44" s="24">
        <v>38</v>
      </c>
      <c r="B44" s="22" t="s">
        <v>50</v>
      </c>
      <c r="C44" s="19">
        <v>173431</v>
      </c>
      <c r="D44" s="19">
        <v>142098</v>
      </c>
      <c r="E44" s="26">
        <f t="shared" si="0"/>
        <v>0.81933449037369332</v>
      </c>
      <c r="F44" s="19">
        <v>52040</v>
      </c>
      <c r="G44" s="19">
        <v>48039</v>
      </c>
      <c r="H44" s="26">
        <f t="shared" si="1"/>
        <v>0.92311683320522675</v>
      </c>
      <c r="I44" s="19">
        <v>73773</v>
      </c>
      <c r="J44" s="19">
        <v>38656</v>
      </c>
      <c r="K44" s="26">
        <f t="shared" si="2"/>
        <v>0.52398574004039422</v>
      </c>
      <c r="L44" s="19">
        <f t="shared" si="3"/>
        <v>299244</v>
      </c>
      <c r="M44" s="19">
        <f t="shared" si="4"/>
        <v>228793</v>
      </c>
      <c r="N44" s="26">
        <f t="shared" si="5"/>
        <v>0.76457004985897792</v>
      </c>
      <c r="O44" s="27">
        <v>87623</v>
      </c>
      <c r="P44" s="27">
        <v>64858</v>
      </c>
      <c r="Q44" s="26">
        <f t="shared" si="6"/>
        <v>0.74019378473688413</v>
      </c>
      <c r="R44" s="24">
        <f t="shared" si="7"/>
        <v>386867</v>
      </c>
      <c r="S44" s="24">
        <f t="shared" si="8"/>
        <v>293651</v>
      </c>
      <c r="T44" s="26">
        <f t="shared" si="9"/>
        <v>0.7590489754876999</v>
      </c>
      <c r="U44" s="20" t="s">
        <v>50</v>
      </c>
    </row>
    <row r="45" spans="1:21" s="35" customFormat="1" x14ac:dyDescent="0.25">
      <c r="A45" s="50" t="s">
        <v>51</v>
      </c>
      <c r="B45" s="50"/>
      <c r="C45" s="31">
        <v>6000000</v>
      </c>
      <c r="D45" s="31">
        <f>SUM(D7:D44)</f>
        <v>4362079</v>
      </c>
      <c r="E45" s="32">
        <f t="shared" si="0"/>
        <v>0.72701316666666671</v>
      </c>
      <c r="F45" s="31">
        <v>2000000</v>
      </c>
      <c r="G45" s="31">
        <f>SUM(G7:G44)</f>
        <v>2360138</v>
      </c>
      <c r="H45" s="32">
        <f t="shared" si="1"/>
        <v>1.180069</v>
      </c>
      <c r="I45" s="31">
        <v>1300000</v>
      </c>
      <c r="J45" s="31">
        <f>SUM(J7:J44)</f>
        <v>867213</v>
      </c>
      <c r="K45" s="32">
        <f t="shared" si="2"/>
        <v>0.66708692307692308</v>
      </c>
      <c r="L45" s="31">
        <f>SUM(L7:L44)</f>
        <v>9300000</v>
      </c>
      <c r="M45" s="31">
        <f>SUM(M7:M44)</f>
        <v>7589430</v>
      </c>
      <c r="N45" s="32">
        <f t="shared" si="5"/>
        <v>0.81606774193548393</v>
      </c>
      <c r="O45" s="33">
        <v>3700000</v>
      </c>
      <c r="P45" s="33">
        <f>SUM(P7:P44)</f>
        <v>3368807</v>
      </c>
      <c r="Q45" s="32">
        <f t="shared" si="6"/>
        <v>0.91048837837837837</v>
      </c>
      <c r="R45" s="33">
        <f>SUM(R7:R44)</f>
        <v>13000000</v>
      </c>
      <c r="S45" s="33">
        <f>SUM(S7:S44)</f>
        <v>10958237</v>
      </c>
      <c r="T45" s="32">
        <f t="shared" si="9"/>
        <v>0.84294130769230768</v>
      </c>
      <c r="U45" s="34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35433070866141736" right="7.874015748031496E-2" top="0.74803149606299213" bottom="0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E7" sqref="E7"/>
    </sheetView>
  </sheetViews>
  <sheetFormatPr defaultColWidth="9.140625" defaultRowHeight="15" x14ac:dyDescent="0.25"/>
  <cols>
    <col min="1" max="1" width="6.5703125" style="2" customWidth="1"/>
    <col min="2" max="2" width="22.5703125" style="2" customWidth="1"/>
    <col min="3" max="3" width="25.42578125" style="41" customWidth="1"/>
    <col min="4" max="4" width="26.5703125" style="41" customWidth="1"/>
    <col min="5" max="5" width="16.42578125" style="2" customWidth="1"/>
    <col min="6" max="14" width="9.140625" style="2" customWidth="1"/>
    <col min="15" max="16384" width="9.140625" style="2"/>
  </cols>
  <sheetData>
    <row r="1" spans="1:5" ht="21" x14ac:dyDescent="0.25">
      <c r="A1" s="54" t="s">
        <v>0</v>
      </c>
      <c r="B1" s="54"/>
      <c r="C1" s="54"/>
      <c r="D1" s="54"/>
      <c r="E1" s="54"/>
    </row>
    <row r="2" spans="1:5" x14ac:dyDescent="0.25">
      <c r="A2" s="55" t="s">
        <v>1</v>
      </c>
      <c r="B2" s="55"/>
      <c r="C2" s="55"/>
      <c r="D2" s="55"/>
      <c r="E2" s="55"/>
    </row>
    <row r="3" spans="1:5" ht="36.75" customHeight="1" x14ac:dyDescent="0.25">
      <c r="A3" s="56" t="s">
        <v>52</v>
      </c>
      <c r="B3" s="57"/>
      <c r="C3" s="57"/>
      <c r="D3" s="57"/>
      <c r="E3" s="58"/>
    </row>
    <row r="4" spans="1:5" x14ac:dyDescent="0.25">
      <c r="A4" s="59" t="s">
        <v>53</v>
      </c>
      <c r="B4" s="59" t="s">
        <v>54</v>
      </c>
      <c r="C4" s="60" t="s">
        <v>55</v>
      </c>
      <c r="D4" s="60" t="s">
        <v>59</v>
      </c>
      <c r="E4" s="60" t="s">
        <v>56</v>
      </c>
    </row>
    <row r="5" spans="1:5" x14ac:dyDescent="0.25">
      <c r="A5" s="59"/>
      <c r="B5" s="59"/>
      <c r="C5" s="60"/>
      <c r="D5" s="60"/>
      <c r="E5" s="60"/>
    </row>
    <row r="6" spans="1:5" x14ac:dyDescent="0.25">
      <c r="A6" s="59"/>
      <c r="B6" s="59"/>
      <c r="C6" s="60"/>
      <c r="D6" s="60"/>
      <c r="E6" s="60"/>
    </row>
    <row r="7" spans="1:5" x14ac:dyDescent="0.25">
      <c r="A7" s="1">
        <v>1</v>
      </c>
      <c r="B7" s="10" t="s">
        <v>14</v>
      </c>
      <c r="C7" s="36">
        <f>ACP!S8</f>
        <v>70042</v>
      </c>
      <c r="D7" s="36">
        <v>4016</v>
      </c>
      <c r="E7" s="3">
        <f>(C7-D7)/D7</f>
        <v>16.44073705179283</v>
      </c>
    </row>
    <row r="8" spans="1:5" x14ac:dyDescent="0.25">
      <c r="A8" s="8">
        <v>2</v>
      </c>
      <c r="B8" s="11" t="s">
        <v>15</v>
      </c>
      <c r="C8" s="36">
        <f>ACP!S9</f>
        <v>234495</v>
      </c>
      <c r="D8" s="36">
        <v>14233</v>
      </c>
      <c r="E8" s="3">
        <f t="shared" ref="E8:E22" si="0">(C8-D8)/D8</f>
        <v>15.475444389798357</v>
      </c>
    </row>
    <row r="9" spans="1:5" x14ac:dyDescent="0.25">
      <c r="A9" s="9">
        <v>3</v>
      </c>
      <c r="B9" s="12" t="s">
        <v>19</v>
      </c>
      <c r="C9" s="37">
        <f>ACP!S13</f>
        <v>255456</v>
      </c>
      <c r="D9" s="37">
        <v>17893</v>
      </c>
      <c r="E9" s="3">
        <f t="shared" si="0"/>
        <v>13.276868048957693</v>
      </c>
    </row>
    <row r="10" spans="1:5" x14ac:dyDescent="0.25">
      <c r="A10" s="1">
        <v>4</v>
      </c>
      <c r="B10" s="12" t="s">
        <v>22</v>
      </c>
      <c r="C10" s="37">
        <f>ACP!S16</f>
        <v>380242</v>
      </c>
      <c r="D10" s="37">
        <v>19767</v>
      </c>
      <c r="E10" s="3">
        <f t="shared" si="0"/>
        <v>18.236201750392066</v>
      </c>
    </row>
    <row r="11" spans="1:5" x14ac:dyDescent="0.25">
      <c r="A11" s="8">
        <v>5</v>
      </c>
      <c r="B11" s="13" t="s">
        <v>23</v>
      </c>
      <c r="C11" s="37">
        <f>ACP!S17</f>
        <v>424503</v>
      </c>
      <c r="D11" s="37">
        <v>20786</v>
      </c>
      <c r="E11" s="3">
        <f t="shared" si="0"/>
        <v>19.422544020013472</v>
      </c>
    </row>
    <row r="12" spans="1:5" x14ac:dyDescent="0.25">
      <c r="A12" s="9">
        <v>6</v>
      </c>
      <c r="B12" s="13" t="s">
        <v>25</v>
      </c>
      <c r="C12" s="37">
        <f>ACP!S19</f>
        <v>144606</v>
      </c>
      <c r="D12" s="37">
        <v>6239</v>
      </c>
      <c r="E12" s="3">
        <f t="shared" si="0"/>
        <v>22.177752845007213</v>
      </c>
    </row>
    <row r="13" spans="1:5" x14ac:dyDescent="0.25">
      <c r="A13" s="1">
        <v>7</v>
      </c>
      <c r="B13" s="13" t="s">
        <v>26</v>
      </c>
      <c r="C13" s="37">
        <f>ACP!S20</f>
        <v>108017</v>
      </c>
      <c r="D13" s="37">
        <v>4680</v>
      </c>
      <c r="E13" s="3">
        <f t="shared" si="0"/>
        <v>22.080555555555556</v>
      </c>
    </row>
    <row r="14" spans="1:5" x14ac:dyDescent="0.25">
      <c r="A14" s="8">
        <v>8</v>
      </c>
      <c r="B14" s="13" t="s">
        <v>27</v>
      </c>
      <c r="C14" s="37">
        <f>ACP!S21</f>
        <v>199411</v>
      </c>
      <c r="D14" s="37">
        <v>16586</v>
      </c>
      <c r="E14" s="3">
        <f t="shared" si="0"/>
        <v>11.022850596888942</v>
      </c>
    </row>
    <row r="15" spans="1:5" x14ac:dyDescent="0.25">
      <c r="A15" s="9">
        <v>9</v>
      </c>
      <c r="B15" s="13" t="s">
        <v>34</v>
      </c>
      <c r="C15" s="37">
        <f>ACP!S28</f>
        <v>150553</v>
      </c>
      <c r="D15" s="37">
        <v>20145</v>
      </c>
      <c r="E15" s="3">
        <f t="shared" si="0"/>
        <v>6.4734673616281952</v>
      </c>
    </row>
    <row r="16" spans="1:5" x14ac:dyDescent="0.25">
      <c r="A16" s="1">
        <v>10</v>
      </c>
      <c r="B16" s="13" t="s">
        <v>36</v>
      </c>
      <c r="C16" s="37">
        <f>ACP!S30</f>
        <v>328618</v>
      </c>
      <c r="D16" s="37">
        <v>11728</v>
      </c>
      <c r="E16" s="3">
        <f t="shared" si="0"/>
        <v>27.019952251023192</v>
      </c>
    </row>
    <row r="17" spans="1:5" x14ac:dyDescent="0.25">
      <c r="A17" s="8">
        <v>11</v>
      </c>
      <c r="B17" s="13" t="s">
        <v>37</v>
      </c>
      <c r="C17" s="37">
        <f>ACP!S31</f>
        <v>174126</v>
      </c>
      <c r="D17" s="37">
        <v>4896</v>
      </c>
      <c r="E17" s="3">
        <f t="shared" si="0"/>
        <v>34.564950980392155</v>
      </c>
    </row>
    <row r="18" spans="1:5" x14ac:dyDescent="0.25">
      <c r="A18" s="9">
        <v>12</v>
      </c>
      <c r="B18" s="13" t="s">
        <v>38</v>
      </c>
      <c r="C18" s="37">
        <f>ACP!S32</f>
        <v>2263075</v>
      </c>
      <c r="D18" s="37">
        <v>189471</v>
      </c>
      <c r="E18" s="3">
        <f t="shared" si="0"/>
        <v>10.944176153606621</v>
      </c>
    </row>
    <row r="19" spans="1:5" x14ac:dyDescent="0.25">
      <c r="A19" s="1">
        <v>13</v>
      </c>
      <c r="B19" s="13" t="s">
        <v>40</v>
      </c>
      <c r="C19" s="37">
        <f>ACP!S34</f>
        <v>348689</v>
      </c>
      <c r="D19" s="37">
        <v>26690</v>
      </c>
      <c r="E19" s="3">
        <f t="shared" si="0"/>
        <v>12.064406144623455</v>
      </c>
    </row>
    <row r="20" spans="1:5" x14ac:dyDescent="0.25">
      <c r="A20" s="8">
        <v>14</v>
      </c>
      <c r="B20" s="13" t="s">
        <v>46</v>
      </c>
      <c r="C20" s="37">
        <f>ACP!S40</f>
        <v>201273</v>
      </c>
      <c r="D20" s="37">
        <v>10679</v>
      </c>
      <c r="E20" s="3">
        <f t="shared" si="0"/>
        <v>17.847551268845397</v>
      </c>
    </row>
    <row r="21" spans="1:5" x14ac:dyDescent="0.25">
      <c r="A21" s="9">
        <v>15</v>
      </c>
      <c r="B21" s="13" t="s">
        <v>50</v>
      </c>
      <c r="C21" s="37">
        <f>ACP!S44</f>
        <v>293651</v>
      </c>
      <c r="D21" s="37">
        <v>17737</v>
      </c>
      <c r="E21" s="3">
        <f t="shared" si="0"/>
        <v>15.555843716524778</v>
      </c>
    </row>
    <row r="22" spans="1:5" x14ac:dyDescent="0.25">
      <c r="A22" s="15"/>
      <c r="B22" s="14" t="s">
        <v>57</v>
      </c>
      <c r="C22" s="38">
        <f>SUM(C7:C21)</f>
        <v>5576757</v>
      </c>
      <c r="D22" s="38">
        <f>SUM(D7:D21)</f>
        <v>385546</v>
      </c>
      <c r="E22" s="16">
        <f t="shared" si="0"/>
        <v>13.464569727088337</v>
      </c>
    </row>
    <row r="23" spans="1:5" x14ac:dyDescent="0.25">
      <c r="A23" s="4"/>
      <c r="B23" s="5"/>
      <c r="C23" s="39"/>
      <c r="D23" s="39"/>
      <c r="E23" s="6"/>
    </row>
    <row r="24" spans="1:5" x14ac:dyDescent="0.25">
      <c r="A24" s="5"/>
      <c r="B24" s="5"/>
      <c r="C24" s="39"/>
      <c r="D24" s="39"/>
      <c r="E24" s="5"/>
    </row>
    <row r="25" spans="1:5" x14ac:dyDescent="0.25">
      <c r="A25" s="5"/>
      <c r="B25" s="5"/>
      <c r="C25" s="39"/>
      <c r="D25" s="39"/>
      <c r="E25" s="5"/>
    </row>
    <row r="26" spans="1:5" x14ac:dyDescent="0.25">
      <c r="A26" s="5"/>
      <c r="B26" s="5"/>
      <c r="C26" s="39"/>
      <c r="D26" s="39"/>
      <c r="E26" s="5"/>
    </row>
    <row r="27" spans="1:5" x14ac:dyDescent="0.25">
      <c r="A27" s="5"/>
      <c r="B27" s="5"/>
      <c r="C27" s="39"/>
      <c r="D27" s="39"/>
      <c r="E27" s="5"/>
    </row>
    <row r="28" spans="1:5" x14ac:dyDescent="0.25">
      <c r="A28" s="5"/>
      <c r="B28" s="5"/>
      <c r="C28" s="39"/>
      <c r="D28" s="39"/>
      <c r="E28" s="5"/>
    </row>
    <row r="29" spans="1:5" x14ac:dyDescent="0.25">
      <c r="A29" s="5"/>
      <c r="B29" s="5"/>
      <c r="C29" s="39"/>
      <c r="D29" s="39"/>
      <c r="E29" s="5"/>
    </row>
    <row r="30" spans="1:5" x14ac:dyDescent="0.25">
      <c r="A30" s="5"/>
      <c r="B30" s="5"/>
      <c r="C30" s="39"/>
      <c r="D30" s="39"/>
      <c r="E30" s="5"/>
    </row>
    <row r="31" spans="1:5" x14ac:dyDescent="0.25">
      <c r="A31" s="5"/>
      <c r="B31" s="5"/>
      <c r="C31" s="39"/>
      <c r="D31" s="39"/>
      <c r="E31" s="5"/>
    </row>
    <row r="32" spans="1:5" x14ac:dyDescent="0.25">
      <c r="A32" s="5"/>
      <c r="B32" s="5"/>
      <c r="C32" s="39"/>
      <c r="D32" s="39"/>
      <c r="E32" s="5"/>
    </row>
    <row r="33" spans="1:5" x14ac:dyDescent="0.25">
      <c r="A33" s="5"/>
      <c r="B33" s="5"/>
      <c r="C33" s="39"/>
      <c r="D33" s="39"/>
      <c r="E33" s="5"/>
    </row>
    <row r="34" spans="1:5" x14ac:dyDescent="0.25">
      <c r="A34" s="5"/>
      <c r="B34" s="5"/>
      <c r="C34" s="39"/>
      <c r="D34" s="39"/>
      <c r="E34" s="5"/>
    </row>
    <row r="35" spans="1:5" x14ac:dyDescent="0.25">
      <c r="A35" s="5"/>
      <c r="B35" s="5"/>
      <c r="C35" s="39"/>
      <c r="D35" s="39"/>
      <c r="E35" s="5"/>
    </row>
    <row r="36" spans="1:5" x14ac:dyDescent="0.25">
      <c r="A36" s="5"/>
      <c r="B36" s="5"/>
      <c r="C36" s="39"/>
      <c r="D36" s="39"/>
      <c r="E36" s="5"/>
    </row>
    <row r="37" spans="1:5" x14ac:dyDescent="0.25">
      <c r="A37" s="5"/>
      <c r="B37" s="5"/>
      <c r="C37" s="39"/>
      <c r="D37" s="39"/>
      <c r="E37" s="5"/>
    </row>
    <row r="38" spans="1:5" x14ac:dyDescent="0.25">
      <c r="A38" s="5"/>
      <c r="B38" s="5"/>
      <c r="C38" s="39"/>
      <c r="D38" s="39"/>
      <c r="E38" s="5"/>
    </row>
    <row r="39" spans="1:5" x14ac:dyDescent="0.25">
      <c r="A39" s="5"/>
      <c r="B39" s="5"/>
      <c r="C39" s="39"/>
      <c r="D39" s="39"/>
      <c r="E39" s="5"/>
    </row>
    <row r="40" spans="1:5" x14ac:dyDescent="0.25">
      <c r="A40" s="5"/>
      <c r="B40" s="5"/>
      <c r="C40" s="39"/>
      <c r="D40" s="39"/>
      <c r="E40" s="5"/>
    </row>
    <row r="41" spans="1:5" s="7" customFormat="1" x14ac:dyDescent="0.25">
      <c r="A41" s="5"/>
      <c r="B41" s="5"/>
      <c r="C41" s="39"/>
      <c r="D41" s="39"/>
      <c r="E41" s="5"/>
    </row>
    <row r="42" spans="1:5" x14ac:dyDescent="0.25">
      <c r="A42" s="5"/>
      <c r="B42" s="5"/>
      <c r="C42" s="39"/>
      <c r="D42" s="39"/>
      <c r="E42" s="5"/>
    </row>
    <row r="43" spans="1:5" x14ac:dyDescent="0.25">
      <c r="A43" s="5"/>
      <c r="B43" s="5"/>
      <c r="C43" s="39"/>
      <c r="D43" s="39"/>
      <c r="E43" s="5"/>
    </row>
    <row r="44" spans="1:5" x14ac:dyDescent="0.25">
      <c r="A44" s="5"/>
      <c r="B44" s="5"/>
      <c r="C44" s="39"/>
      <c r="D44" s="39"/>
      <c r="E44" s="5"/>
    </row>
    <row r="45" spans="1:5" x14ac:dyDescent="0.25">
      <c r="A45" s="5"/>
      <c r="B45" s="5"/>
      <c r="C45" s="39"/>
      <c r="D45" s="39"/>
      <c r="E45" s="5"/>
    </row>
    <row r="46" spans="1:5" s="7" customFormat="1" x14ac:dyDescent="0.25">
      <c r="A46" s="5"/>
      <c r="B46" s="5"/>
      <c r="C46" s="39"/>
      <c r="D46" s="39"/>
      <c r="E46" s="5"/>
    </row>
    <row r="47" spans="1:5" x14ac:dyDescent="0.25">
      <c r="A47" s="5"/>
      <c r="B47" s="5"/>
      <c r="C47" s="39"/>
      <c r="D47" s="39"/>
      <c r="E47" s="5"/>
    </row>
    <row r="48" spans="1:5" x14ac:dyDescent="0.25">
      <c r="A48" s="5"/>
      <c r="B48" s="5"/>
      <c r="C48" s="39"/>
      <c r="D48" s="39"/>
      <c r="E48" s="5"/>
    </row>
    <row r="49" spans="1:5" x14ac:dyDescent="0.25">
      <c r="A49" s="5"/>
      <c r="B49" s="5"/>
      <c r="C49" s="39"/>
      <c r="D49" s="39"/>
      <c r="E49" s="5"/>
    </row>
    <row r="50" spans="1:5" s="7" customFormat="1" x14ac:dyDescent="0.25">
      <c r="A50" s="5"/>
      <c r="B50" s="5"/>
      <c r="C50" s="39"/>
      <c r="D50" s="39"/>
      <c r="E50" s="5"/>
    </row>
    <row r="51" spans="1:5" s="7" customFormat="1" x14ac:dyDescent="0.25">
      <c r="A51" s="5"/>
      <c r="B51" s="5"/>
      <c r="C51" s="39"/>
      <c r="D51" s="39"/>
      <c r="E51" s="5"/>
    </row>
    <row r="52" spans="1:5" x14ac:dyDescent="0.25">
      <c r="A52" s="5"/>
      <c r="B52" s="5"/>
      <c r="C52" s="39"/>
      <c r="D52" s="39"/>
      <c r="E52" s="5"/>
    </row>
    <row r="53" spans="1:5" x14ac:dyDescent="0.25">
      <c r="A53" s="5"/>
      <c r="B53" s="5"/>
      <c r="C53" s="39"/>
      <c r="D53" s="39"/>
      <c r="E53" s="5"/>
    </row>
    <row r="54" spans="1:5" x14ac:dyDescent="0.25">
      <c r="A54" s="5"/>
      <c r="B54" s="5"/>
      <c r="C54" s="39"/>
      <c r="D54" s="39"/>
      <c r="E54" s="5"/>
    </row>
    <row r="55" spans="1:5" x14ac:dyDescent="0.25">
      <c r="A55" s="5"/>
      <c r="B55" s="5"/>
      <c r="C55" s="39"/>
      <c r="D55" s="39"/>
      <c r="E55" s="5"/>
    </row>
    <row r="56" spans="1:5" x14ac:dyDescent="0.25">
      <c r="A56" s="5"/>
      <c r="B56" s="5"/>
      <c r="C56" s="39"/>
      <c r="D56" s="39"/>
      <c r="E56" s="5"/>
    </row>
    <row r="57" spans="1:5" x14ac:dyDescent="0.25">
      <c r="A57" s="5"/>
      <c r="B57" s="5"/>
      <c r="C57" s="39"/>
      <c r="D57" s="39"/>
      <c r="E57" s="5"/>
    </row>
    <row r="64" spans="1:5" x14ac:dyDescent="0.25">
      <c r="C64" s="40"/>
      <c r="D64" s="40"/>
    </row>
  </sheetData>
  <mergeCells count="8">
    <mergeCell ref="A1:E1"/>
    <mergeCell ref="A2:E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scale="91" orientation="portrait" horizontalDpi="300" verticalDpi="300"/>
  <rowBreaks count="1" manualBreakCount="1">
    <brk id="23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7" sqref="A1:E1048576"/>
    </sheetView>
  </sheetViews>
  <sheetFormatPr defaultColWidth="9.140625" defaultRowHeight="15" x14ac:dyDescent="0.25"/>
  <cols>
    <col min="1" max="1" width="6.5703125" style="2" customWidth="1"/>
    <col min="2" max="2" width="11.5703125" style="2" bestFit="1" customWidth="1"/>
    <col min="3" max="3" width="27.85546875" style="41" customWidth="1"/>
    <col min="4" max="4" width="23.5703125" style="41" bestFit="1" customWidth="1"/>
    <col min="5" max="5" width="9.28515625" style="2" bestFit="1" customWidth="1"/>
    <col min="6" max="14" width="9.140625" style="2" customWidth="1"/>
    <col min="15" max="16384" width="9.140625" style="2"/>
  </cols>
  <sheetData>
    <row r="1" spans="1:5" ht="21" x14ac:dyDescent="0.25">
      <c r="A1" s="54" t="s">
        <v>0</v>
      </c>
      <c r="B1" s="54"/>
      <c r="C1" s="54"/>
      <c r="D1" s="54"/>
      <c r="E1" s="54"/>
    </row>
    <row r="2" spans="1:5" x14ac:dyDescent="0.25">
      <c r="A2" s="55" t="s">
        <v>1</v>
      </c>
      <c r="B2" s="55"/>
      <c r="C2" s="55"/>
      <c r="D2" s="55"/>
      <c r="E2" s="55"/>
    </row>
    <row r="3" spans="1:5" ht="36.75" customHeight="1" x14ac:dyDescent="0.25">
      <c r="A3" s="56" t="s">
        <v>52</v>
      </c>
      <c r="B3" s="57"/>
      <c r="C3" s="57"/>
      <c r="D3" s="57"/>
      <c r="E3" s="58"/>
    </row>
    <row r="4" spans="1:5" x14ac:dyDescent="0.25">
      <c r="A4" s="59" t="s">
        <v>53</v>
      </c>
      <c r="B4" s="59" t="s">
        <v>54</v>
      </c>
      <c r="C4" s="60" t="s">
        <v>60</v>
      </c>
      <c r="D4" s="60" t="s">
        <v>59</v>
      </c>
      <c r="E4" s="60" t="s">
        <v>56</v>
      </c>
    </row>
    <row r="5" spans="1:5" x14ac:dyDescent="0.25">
      <c r="A5" s="59"/>
      <c r="B5" s="59"/>
      <c r="C5" s="60"/>
      <c r="D5" s="60"/>
      <c r="E5" s="60"/>
    </row>
    <row r="6" spans="1:5" ht="20.25" customHeight="1" x14ac:dyDescent="0.25">
      <c r="A6" s="59"/>
      <c r="B6" s="59"/>
      <c r="C6" s="60"/>
      <c r="D6" s="60"/>
      <c r="E6" s="60"/>
    </row>
    <row r="7" spans="1:5" x14ac:dyDescent="0.25">
      <c r="A7" s="42">
        <v>1</v>
      </c>
      <c r="B7" s="11" t="s">
        <v>15</v>
      </c>
      <c r="C7" s="36">
        <v>234495</v>
      </c>
      <c r="D7" s="36">
        <v>242463</v>
      </c>
      <c r="E7" s="45">
        <f>(C7-D7)/C7</f>
        <v>-3.39794025458965E-2</v>
      </c>
    </row>
    <row r="8" spans="1:5" x14ac:dyDescent="0.25">
      <c r="A8" s="42">
        <v>2</v>
      </c>
      <c r="B8" s="13" t="s">
        <v>23</v>
      </c>
      <c r="C8" s="37">
        <v>424503</v>
      </c>
      <c r="D8" s="37">
        <v>396536</v>
      </c>
      <c r="E8" s="45">
        <f t="shared" ref="E8:E11" si="0">(C8-D8)/C8</f>
        <v>6.5881748774449175E-2</v>
      </c>
    </row>
    <row r="9" spans="1:5" x14ac:dyDescent="0.25">
      <c r="A9" s="43">
        <v>3</v>
      </c>
      <c r="B9" s="13" t="s">
        <v>25</v>
      </c>
      <c r="C9" s="37">
        <v>144606</v>
      </c>
      <c r="D9" s="37">
        <v>132700</v>
      </c>
      <c r="E9" s="45">
        <f t="shared" si="0"/>
        <v>8.2334066359625466E-2</v>
      </c>
    </row>
    <row r="10" spans="1:5" ht="15.75" x14ac:dyDescent="0.25">
      <c r="A10" s="43">
        <v>4</v>
      </c>
      <c r="B10" s="13" t="s">
        <v>31</v>
      </c>
      <c r="C10" s="44">
        <v>93086</v>
      </c>
      <c r="D10" s="37">
        <v>91358</v>
      </c>
      <c r="E10" s="45">
        <f t="shared" si="0"/>
        <v>1.8563478933459381E-2</v>
      </c>
    </row>
    <row r="11" spans="1:5" x14ac:dyDescent="0.25">
      <c r="A11" s="15"/>
      <c r="B11" s="14" t="s">
        <v>57</v>
      </c>
      <c r="C11" s="38">
        <f>SUM(C7:C10)</f>
        <v>896690</v>
      </c>
      <c r="D11" s="38">
        <f>SUM(D7:D10)</f>
        <v>863057</v>
      </c>
      <c r="E11" s="47">
        <f t="shared" si="0"/>
        <v>3.7507945889883904E-2</v>
      </c>
    </row>
    <row r="12" spans="1:5" x14ac:dyDescent="0.25">
      <c r="A12" s="4"/>
      <c r="B12" s="5"/>
      <c r="C12" s="39"/>
      <c r="D12" s="39"/>
      <c r="E12" s="46"/>
    </row>
    <row r="13" spans="1:5" x14ac:dyDescent="0.25">
      <c r="A13" s="5"/>
      <c r="B13" s="5"/>
      <c r="C13" s="39"/>
      <c r="D13" s="39"/>
      <c r="E13" s="5"/>
    </row>
    <row r="14" spans="1:5" x14ac:dyDescent="0.25">
      <c r="A14" s="5"/>
      <c r="B14" s="5"/>
      <c r="C14" s="39"/>
      <c r="D14" s="39"/>
      <c r="E14" s="5"/>
    </row>
    <row r="15" spans="1:5" x14ac:dyDescent="0.25">
      <c r="A15" s="5"/>
      <c r="B15" s="5"/>
      <c r="C15" s="39"/>
      <c r="D15" s="39"/>
      <c r="E15" s="5"/>
    </row>
    <row r="16" spans="1:5" x14ac:dyDescent="0.25">
      <c r="A16" s="5"/>
      <c r="B16" s="5"/>
      <c r="C16" s="39"/>
      <c r="D16" s="39"/>
      <c r="E16" s="5"/>
    </row>
    <row r="17" spans="1:5" x14ac:dyDescent="0.25">
      <c r="A17" s="5"/>
      <c r="B17" s="5"/>
      <c r="C17" s="39"/>
      <c r="D17" s="39"/>
      <c r="E17" s="5"/>
    </row>
    <row r="18" spans="1:5" x14ac:dyDescent="0.25">
      <c r="A18" s="5"/>
      <c r="B18" s="5"/>
      <c r="C18" s="39"/>
      <c r="D18" s="39"/>
      <c r="E18" s="5"/>
    </row>
    <row r="19" spans="1:5" x14ac:dyDescent="0.25">
      <c r="A19" s="5"/>
      <c r="B19" s="5"/>
      <c r="C19" s="39"/>
      <c r="D19" s="39"/>
      <c r="E19" s="5"/>
    </row>
    <row r="20" spans="1:5" x14ac:dyDescent="0.25">
      <c r="A20" s="5"/>
      <c r="B20" s="5"/>
      <c r="C20" s="39"/>
      <c r="D20" s="39"/>
      <c r="E20" s="5"/>
    </row>
    <row r="21" spans="1:5" x14ac:dyDescent="0.25">
      <c r="A21" s="5"/>
      <c r="B21" s="5"/>
      <c r="C21" s="39"/>
      <c r="D21" s="39"/>
      <c r="E21" s="5"/>
    </row>
    <row r="22" spans="1:5" x14ac:dyDescent="0.25">
      <c r="A22" s="5"/>
      <c r="B22" s="5"/>
      <c r="C22" s="39"/>
      <c r="D22" s="39"/>
      <c r="E22" s="5"/>
    </row>
    <row r="23" spans="1:5" x14ac:dyDescent="0.25">
      <c r="A23" s="5"/>
      <c r="B23" s="5"/>
      <c r="C23" s="39"/>
      <c r="D23" s="39"/>
      <c r="E23" s="5"/>
    </row>
    <row r="24" spans="1:5" x14ac:dyDescent="0.25">
      <c r="A24" s="5"/>
      <c r="B24" s="5"/>
      <c r="C24" s="39"/>
      <c r="D24" s="39"/>
      <c r="E24" s="5"/>
    </row>
    <row r="25" spans="1:5" x14ac:dyDescent="0.25">
      <c r="A25" s="5"/>
      <c r="B25" s="5"/>
      <c r="C25" s="39"/>
      <c r="D25" s="39"/>
      <c r="E25" s="5"/>
    </row>
    <row r="26" spans="1:5" x14ac:dyDescent="0.25">
      <c r="A26" s="5"/>
      <c r="B26" s="5"/>
      <c r="C26" s="39"/>
      <c r="D26" s="39"/>
      <c r="E26" s="5"/>
    </row>
    <row r="27" spans="1:5" x14ac:dyDescent="0.25">
      <c r="A27" s="5"/>
      <c r="B27" s="5"/>
      <c r="C27" s="39"/>
      <c r="D27" s="39"/>
      <c r="E27" s="5"/>
    </row>
    <row r="28" spans="1:5" x14ac:dyDescent="0.25">
      <c r="A28" s="5"/>
      <c r="B28" s="5"/>
      <c r="C28" s="39"/>
      <c r="D28" s="39"/>
      <c r="E28" s="5"/>
    </row>
    <row r="29" spans="1:5" x14ac:dyDescent="0.25">
      <c r="A29" s="5"/>
      <c r="B29" s="5"/>
      <c r="C29" s="39"/>
      <c r="D29" s="39"/>
      <c r="E29" s="5"/>
    </row>
    <row r="30" spans="1:5" s="7" customFormat="1" x14ac:dyDescent="0.25">
      <c r="A30" s="5"/>
      <c r="B30" s="5"/>
      <c r="C30" s="39"/>
      <c r="D30" s="39"/>
      <c r="E30" s="5"/>
    </row>
    <row r="31" spans="1:5" x14ac:dyDescent="0.25">
      <c r="A31" s="5"/>
      <c r="B31" s="5"/>
      <c r="C31" s="39"/>
      <c r="D31" s="39"/>
      <c r="E31" s="5"/>
    </row>
    <row r="32" spans="1:5" x14ac:dyDescent="0.25">
      <c r="A32" s="5"/>
      <c r="B32" s="5"/>
      <c r="C32" s="39"/>
      <c r="D32" s="39"/>
      <c r="E32" s="5"/>
    </row>
    <row r="33" spans="1:5" x14ac:dyDescent="0.25">
      <c r="A33" s="5"/>
      <c r="B33" s="5"/>
      <c r="C33" s="39"/>
      <c r="D33" s="39"/>
      <c r="E33" s="5"/>
    </row>
    <row r="34" spans="1:5" x14ac:dyDescent="0.25">
      <c r="A34" s="5"/>
      <c r="B34" s="5"/>
      <c r="C34" s="39"/>
      <c r="D34" s="39"/>
      <c r="E34" s="5"/>
    </row>
    <row r="35" spans="1:5" s="7" customFormat="1" x14ac:dyDescent="0.25">
      <c r="A35" s="5"/>
      <c r="B35" s="5"/>
      <c r="C35" s="39"/>
      <c r="D35" s="39"/>
      <c r="E35" s="5"/>
    </row>
    <row r="36" spans="1:5" x14ac:dyDescent="0.25">
      <c r="A36" s="5"/>
      <c r="B36" s="5"/>
      <c r="C36" s="39"/>
      <c r="D36" s="39"/>
      <c r="E36" s="5"/>
    </row>
    <row r="37" spans="1:5" x14ac:dyDescent="0.25">
      <c r="A37" s="5"/>
      <c r="B37" s="5"/>
      <c r="C37" s="39"/>
      <c r="D37" s="39"/>
      <c r="E37" s="5"/>
    </row>
    <row r="38" spans="1:5" x14ac:dyDescent="0.25">
      <c r="A38" s="5"/>
      <c r="B38" s="5"/>
      <c r="C38" s="39"/>
      <c r="D38" s="39"/>
      <c r="E38" s="5"/>
    </row>
    <row r="39" spans="1:5" s="7" customFormat="1" x14ac:dyDescent="0.25">
      <c r="A39" s="5"/>
      <c r="B39" s="5"/>
      <c r="C39" s="39"/>
      <c r="D39" s="39"/>
      <c r="E39" s="5"/>
    </row>
    <row r="40" spans="1:5" s="7" customFormat="1" x14ac:dyDescent="0.25">
      <c r="A40" s="5"/>
      <c r="B40" s="5"/>
      <c r="C40" s="39"/>
      <c r="D40" s="39"/>
      <c r="E40" s="5"/>
    </row>
    <row r="41" spans="1:5" x14ac:dyDescent="0.25">
      <c r="A41" s="5"/>
      <c r="B41" s="5"/>
      <c r="C41" s="39"/>
      <c r="D41" s="39"/>
      <c r="E41" s="5"/>
    </row>
    <row r="42" spans="1:5" x14ac:dyDescent="0.25">
      <c r="A42" s="5"/>
      <c r="B42" s="5"/>
      <c r="C42" s="39"/>
      <c r="D42" s="39"/>
      <c r="E42" s="5"/>
    </row>
    <row r="43" spans="1:5" x14ac:dyDescent="0.25">
      <c r="A43" s="5"/>
      <c r="B43" s="5"/>
      <c r="C43" s="39"/>
      <c r="D43" s="39"/>
      <c r="E43" s="5"/>
    </row>
    <row r="44" spans="1:5" x14ac:dyDescent="0.25">
      <c r="A44" s="5"/>
      <c r="B44" s="5"/>
      <c r="C44" s="39"/>
      <c r="D44" s="39"/>
      <c r="E44" s="5"/>
    </row>
    <row r="45" spans="1:5" x14ac:dyDescent="0.25">
      <c r="A45" s="5"/>
      <c r="B45" s="5"/>
      <c r="C45" s="39"/>
      <c r="D45" s="39"/>
      <c r="E45" s="5"/>
    </row>
    <row r="46" spans="1:5" x14ac:dyDescent="0.25">
      <c r="A46" s="5"/>
      <c r="B46" s="5"/>
      <c r="C46" s="39"/>
      <c r="D46" s="39"/>
      <c r="E46" s="5"/>
    </row>
    <row r="53" spans="3:4" x14ac:dyDescent="0.25">
      <c r="C53" s="40"/>
      <c r="D53" s="40"/>
    </row>
  </sheetData>
  <mergeCells count="8">
    <mergeCell ref="A1:E1"/>
    <mergeCell ref="A2:E2"/>
    <mergeCell ref="A3:E3"/>
    <mergeCell ref="A4:A6"/>
    <mergeCell ref="B4:B6"/>
    <mergeCell ref="C4:C6"/>
    <mergeCell ref="D4:D6"/>
    <mergeCell ref="E4:E6"/>
  </mergeCells>
  <pageMargins left="0.96" right="0.7" top="0.75" bottom="0.56999999999999995" header="0.3" footer="0.3"/>
  <pageSetup paperSize="9" scale="91" orientation="portrait" horizontalDpi="300" verticalDpi="300" r:id="rId1"/>
  <rowBreaks count="1" manualBreakCount="1">
    <brk id="2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ACP</vt:lpstr>
      <vt:lpstr>District wise LWE</vt:lpstr>
      <vt:lpstr>4 MOST AFFECTED LWE</vt:lpstr>
      <vt:lpstr>'4 MOST AFFECTED LWE'!Print_Area</vt:lpstr>
      <vt:lpstr>ACP!Print_Area</vt:lpstr>
      <vt:lpstr>'District wise LWE'!Print_Area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Bipul Kumar 5917956</cp:lastModifiedBy>
  <cp:lastPrinted>2019-05-31T06:21:20Z</cp:lastPrinted>
  <dcterms:created xsi:type="dcterms:W3CDTF">2013-08-22T12:33:56Z</dcterms:created>
  <dcterms:modified xsi:type="dcterms:W3CDTF">2019-12-24T09:50:55Z</dcterms:modified>
</cp:coreProperties>
</file>