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5655" windowHeight="6660"/>
  </bookViews>
  <sheets>
    <sheet name="Sheet1" sheetId="4" r:id="rId1"/>
    <sheet name="CdratiowithBran" sheetId="2" r:id="rId2"/>
    <sheet name="CdratiowithBran_OutsideBihar" sheetId="3" r:id="rId3"/>
  </sheets>
  <calcPr calcId="125725"/>
</workbook>
</file>

<file path=xl/calcChain.xml><?xml version="1.0" encoding="utf-8"?>
<calcChain xmlns="http://schemas.openxmlformats.org/spreadsheetml/2006/main">
  <c r="E58" i="3"/>
  <c r="E44"/>
  <c r="F44" s="1"/>
  <c r="D44"/>
  <c r="C44"/>
  <c r="E43"/>
  <c r="D43"/>
  <c r="F43" s="1"/>
  <c r="C43"/>
  <c r="E42"/>
  <c r="D42"/>
  <c r="F42" s="1"/>
  <c r="C42"/>
  <c r="E41"/>
  <c r="D41"/>
  <c r="F41" s="1"/>
  <c r="C41"/>
  <c r="E40"/>
  <c r="D40"/>
  <c r="F40" s="1"/>
  <c r="C40"/>
  <c r="E39"/>
  <c r="D39"/>
  <c r="F39" s="1"/>
  <c r="C39"/>
  <c r="E38"/>
  <c r="D38"/>
  <c r="F38" s="1"/>
  <c r="C38"/>
  <c r="E37"/>
  <c r="D37"/>
  <c r="F37" s="1"/>
  <c r="C37"/>
  <c r="E36"/>
  <c r="D36"/>
  <c r="F36" s="1"/>
  <c r="C36"/>
  <c r="E35"/>
  <c r="D35"/>
  <c r="F35" s="1"/>
  <c r="C35"/>
  <c r="E34"/>
  <c r="D34"/>
  <c r="F34" s="1"/>
  <c r="C34"/>
  <c r="E33"/>
  <c r="D33"/>
  <c r="F33" s="1"/>
  <c r="C33"/>
  <c r="E32"/>
  <c r="D32"/>
  <c r="F32" s="1"/>
  <c r="C32"/>
  <c r="E31"/>
  <c r="D31"/>
  <c r="F31" s="1"/>
  <c r="C31"/>
  <c r="E30"/>
  <c r="D30"/>
  <c r="F30" s="1"/>
  <c r="C30"/>
  <c r="E29"/>
  <c r="D29"/>
  <c r="F29" s="1"/>
  <c r="C29"/>
  <c r="E28"/>
  <c r="D28"/>
  <c r="F28" s="1"/>
  <c r="C28"/>
  <c r="E27"/>
  <c r="D27"/>
  <c r="F27" s="1"/>
  <c r="C27"/>
  <c r="E26"/>
  <c r="D26"/>
  <c r="F26" s="1"/>
  <c r="C26"/>
  <c r="E25"/>
  <c r="D25"/>
  <c r="F25" s="1"/>
  <c r="C25"/>
  <c r="E24"/>
  <c r="D24"/>
  <c r="F24" s="1"/>
  <c r="C24"/>
  <c r="E23"/>
  <c r="D23"/>
  <c r="F23" s="1"/>
  <c r="C23"/>
  <c r="E22"/>
  <c r="D22"/>
  <c r="F22" s="1"/>
  <c r="C22"/>
  <c r="E21"/>
  <c r="D21"/>
  <c r="F21" s="1"/>
  <c r="C21"/>
  <c r="E20"/>
  <c r="D20"/>
  <c r="F20" s="1"/>
  <c r="C20"/>
  <c r="E19"/>
  <c r="D19"/>
  <c r="F19" s="1"/>
  <c r="C19"/>
  <c r="E18"/>
  <c r="D18"/>
  <c r="F18" s="1"/>
  <c r="C18"/>
  <c r="E17"/>
  <c r="D17"/>
  <c r="F17" s="1"/>
  <c r="C17"/>
  <c r="E16"/>
  <c r="D16"/>
  <c r="F16" s="1"/>
  <c r="C16"/>
  <c r="E15"/>
  <c r="D15"/>
  <c r="F15" s="1"/>
  <c r="C15"/>
  <c r="E14"/>
  <c r="D14"/>
  <c r="F14" s="1"/>
  <c r="C14"/>
  <c r="E13"/>
  <c r="D13"/>
  <c r="F13" s="1"/>
  <c r="C13"/>
  <c r="E12"/>
  <c r="D12"/>
  <c r="F12" s="1"/>
  <c r="C12"/>
  <c r="E11"/>
  <c r="D11"/>
  <c r="F11" s="1"/>
  <c r="C11"/>
  <c r="E10"/>
  <c r="D10"/>
  <c r="F10" s="1"/>
  <c r="C10"/>
  <c r="E9"/>
  <c r="D9"/>
  <c r="F9" s="1"/>
  <c r="C9"/>
  <c r="E8"/>
  <c r="D8"/>
  <c r="F8" s="1"/>
  <c r="C8"/>
  <c r="E7"/>
  <c r="E45" s="1"/>
  <c r="D7"/>
  <c r="D45" s="1"/>
  <c r="D59" s="1"/>
  <c r="C7"/>
  <c r="C45" s="1"/>
  <c r="C59" s="1"/>
  <c r="A3"/>
  <c r="E45" i="2"/>
  <c r="F45" s="1"/>
  <c r="D45"/>
  <c r="C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D45" i="4"/>
  <c r="C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45" l="1"/>
  <c r="F7" i="3"/>
  <c r="F45"/>
  <c r="E59"/>
  <c r="F59" s="1"/>
</calcChain>
</file>

<file path=xl/sharedStrings.xml><?xml version="1.0" encoding="utf-8"?>
<sst xmlns="http://schemas.openxmlformats.org/spreadsheetml/2006/main" count="308" uniqueCount="64">
  <si>
    <t>STATE LEVEL BANKERS' COMMITTEE BIHAR, PATNA</t>
  </si>
  <si>
    <t>(CONVENOR- STATE BANK OF INDIA)</t>
  </si>
  <si>
    <t>DEPOSIT, ADVANCES AND CD RATIO  - DISTRICT WISE AS ON : 31.03.2014</t>
  </si>
  <si>
    <t>(Rs.    in Lakh)</t>
  </si>
  <si>
    <t>SL. NO</t>
  </si>
  <si>
    <t xml:space="preserve">DISTRICT NAME </t>
  </si>
  <si>
    <t>DEPOSITS</t>
  </si>
  <si>
    <t>ADVANCES</t>
  </si>
  <si>
    <t>C:D Rat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</si>
  <si>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</si>
  <si>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</si>
  <si>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</si>
  <si>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</si>
  <si>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</si>
  <si>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</si>
  <si>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</si>
  <si>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</si>
  <si>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</si>
  <si>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</si>
  <si>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</si>
  <si>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</si>
  <si>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</si>
  <si>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</si>
  <si>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</si>
  <si>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</si>
  <si>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</si>
  <si>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</si>
  <si>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</si>
  <si>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</si>
  <si>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</si>
  <si>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</si>
  <si>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</si>
  <si>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</si>
  <si>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</si>
  <si>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</si>
  <si>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</si>
  <si>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</si>
  <si>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</si>
  <si>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</si>
  <si>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</si>
  <si>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</si>
  <si>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</si>
  <si>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</si>
  <si>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</si>
  <si>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</si>
  <si>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</si>
  <si>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</si>
  <si>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</si>
  <si>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</si>
  <si>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NO. OF BRANCHES</t>
  </si>
  <si>
    <t>ADVANCES GRANTED TO UNITS FUNCTIONAL IN BIHAR BY BRANCHES OPERATING OUTSIDE THE STATE</t>
  </si>
  <si>
    <t>STATE BANK OF INDIA</t>
  </si>
  <si>
    <t>PUNJAB NATIONAL BANK</t>
  </si>
  <si>
    <t>UNION BANK OF INDIA</t>
  </si>
  <si>
    <t>ALLAHABAD BANK</t>
  </si>
  <si>
    <t>CORPORATION BANK</t>
  </si>
  <si>
    <t>INDIAN OVERSEAS BANK</t>
  </si>
  <si>
    <t>PUNJAB AND SIND BANK</t>
  </si>
  <si>
    <t>STATE BANK OF B &amp;  J</t>
  </si>
  <si>
    <t>ICICI  BANK</t>
  </si>
  <si>
    <t>FEDERAL BANK</t>
  </si>
  <si>
    <t>AXIS  BANK</t>
  </si>
  <si>
    <t/>
  </si>
  <si>
    <t>TOTAL ADVANCE GRANTED FROM OUTSIDE STATE</t>
  </si>
</sst>
</file>

<file path=xl/styles.xml><?xml version="1.0" encoding="utf-8"?>
<styleSheet xmlns="http://schemas.openxmlformats.org/spreadsheetml/2006/main">
  <numFmts count="1">
    <numFmt numFmtId="164" formatCode="0;[Red]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164" fontId="0" fillId="0" borderId="1" xfId="0" applyNumberForma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0" fontId="5" fillId="0" borderId="1" xfId="0" applyFont="1" applyBorder="1" applyAlignment="1">
      <alignment vertical="center"/>
    </xf>
    <xf numFmtId="164" fontId="1" fillId="0" borderId="0" xfId="0" applyNumberFormat="1" applyFont="1"/>
    <xf numFmtId="2" fontId="1" fillId="0" borderId="0" xfId="0" applyNumberFormat="1" applyFont="1"/>
    <xf numFmtId="164" fontId="5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/>
    <xf numFmtId="164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1" fontId="5" fillId="0" borderId="5" xfId="0" applyNumberFormat="1" applyFont="1" applyBorder="1"/>
    <xf numFmtId="0" fontId="5" fillId="0" borderId="10" xfId="0" applyFont="1" applyBorder="1"/>
    <xf numFmtId="0" fontId="5" fillId="0" borderId="11" xfId="0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2" fontId="5" fillId="2" borderId="1" xfId="0" applyNumberFormat="1" applyFont="1" applyFill="1" applyBorder="1"/>
    <xf numFmtId="1" fontId="5" fillId="2" borderId="1" xfId="0" applyNumberFormat="1" applyFont="1" applyFill="1" applyBorder="1"/>
    <xf numFmtId="10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1" xfId="0" applyNumberFormat="1" applyFont="1" applyBorder="1" applyAlignment="1">
      <alignment horizontal="right" vertical="center"/>
    </xf>
    <xf numFmtId="1" fontId="5" fillId="0" borderId="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vertical="center" wrapText="1"/>
    </xf>
    <xf numFmtId="10" fontId="6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45"/>
  <sheetViews>
    <sheetView tabSelected="1" workbookViewId="0">
      <selection activeCell="C13" sqref="C13"/>
    </sheetView>
  </sheetViews>
  <sheetFormatPr defaultRowHeight="15" customHeight="1"/>
  <cols>
    <col min="1" max="1" width="8" customWidth="1"/>
    <col min="2" max="2" width="34" customWidth="1"/>
    <col min="3" max="3" width="24.28515625" style="2" customWidth="1"/>
    <col min="4" max="4" width="24.28515625" customWidth="1"/>
    <col min="5" max="5" width="14" customWidth="1"/>
    <col min="6" max="6" width="20" customWidth="1"/>
    <col min="7" max="7" width="8.85546875" customWidth="1"/>
    <col min="8" max="8" width="10" customWidth="1"/>
    <col min="11" max="11" width="10" customWidth="1"/>
    <col min="13" max="13" width="12" style="4" customWidth="1"/>
    <col min="18" max="19" width="9.140625" style="1" customWidth="1"/>
  </cols>
  <sheetData>
    <row r="1" spans="1:24" ht="21">
      <c r="A1" s="66" t="s">
        <v>0</v>
      </c>
      <c r="B1" s="66"/>
      <c r="C1" s="66"/>
      <c r="D1" s="66"/>
      <c r="E1" s="66"/>
      <c r="F1" s="6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1">
      <c r="A2" s="67" t="s">
        <v>1</v>
      </c>
      <c r="B2" s="67"/>
      <c r="C2" s="67"/>
      <c r="D2" s="67"/>
      <c r="E2" s="67"/>
      <c r="F2" s="6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1">
      <c r="A3" s="68" t="s">
        <v>2</v>
      </c>
      <c r="B3" s="68"/>
      <c r="C3" s="68"/>
      <c r="D3" s="68"/>
      <c r="E3" s="68"/>
      <c r="F3" s="6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1">
      <c r="A4" s="69" t="s">
        <v>3</v>
      </c>
      <c r="B4" s="69"/>
      <c r="C4" s="69"/>
      <c r="D4" s="69"/>
      <c r="E4" s="69"/>
      <c r="F4" s="6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1">
      <c r="A5" s="70" t="s">
        <v>4</v>
      </c>
      <c r="B5" s="70" t="s">
        <v>5</v>
      </c>
      <c r="C5" s="71" t="s">
        <v>6</v>
      </c>
      <c r="D5" s="71" t="s">
        <v>7</v>
      </c>
      <c r="E5" s="71" t="s">
        <v>8</v>
      </c>
      <c r="F5" s="71" t="s">
        <v>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3" customFormat="1" ht="21">
      <c r="A6" s="70"/>
      <c r="B6" s="70"/>
      <c r="C6" s="71"/>
      <c r="D6" s="71"/>
      <c r="E6" s="71"/>
      <c r="F6" s="7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1">
      <c r="A7" s="10">
        <v>1</v>
      </c>
      <c r="B7" s="76" t="s">
        <v>10</v>
      </c>
      <c r="C7" s="6">
        <v>201295</v>
      </c>
      <c r="D7" s="6">
        <v>93974</v>
      </c>
      <c r="E7" s="8">
        <f t="shared" ref="E7:E45" si="0">D7/C7</f>
        <v>0.46684716460915571</v>
      </c>
      <c r="F7" s="13" t="s">
        <v>10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21">
      <c r="A8" s="11">
        <v>2</v>
      </c>
      <c r="B8" s="77" t="s">
        <v>11</v>
      </c>
      <c r="C8" s="6">
        <v>71861</v>
      </c>
      <c r="D8" s="6">
        <v>24453</v>
      </c>
      <c r="E8" s="8">
        <f t="shared" si="0"/>
        <v>0.34028193317654915</v>
      </c>
      <c r="F8" s="13" t="s">
        <v>11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21">
      <c r="A9" s="11">
        <v>3</v>
      </c>
      <c r="B9" s="77" t="s">
        <v>12</v>
      </c>
      <c r="C9" s="6">
        <v>346550</v>
      </c>
      <c r="D9" s="6">
        <v>129404</v>
      </c>
      <c r="E9" s="8">
        <f t="shared" si="0"/>
        <v>0.37340643485788488</v>
      </c>
      <c r="F9" s="13" t="s">
        <v>12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21">
      <c r="A10" s="10">
        <v>4</v>
      </c>
      <c r="B10" s="77" t="s">
        <v>13</v>
      </c>
      <c r="C10" s="6">
        <v>188397</v>
      </c>
      <c r="D10" s="6">
        <v>81788</v>
      </c>
      <c r="E10" s="8">
        <f t="shared" si="0"/>
        <v>0.43412580879738</v>
      </c>
      <c r="F10" s="13" t="s">
        <v>13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21">
      <c r="A11" s="11">
        <v>5</v>
      </c>
      <c r="B11" s="77" t="s">
        <v>14</v>
      </c>
      <c r="C11" s="6">
        <v>450693</v>
      </c>
      <c r="D11" s="6">
        <v>224900</v>
      </c>
      <c r="E11" s="8">
        <f t="shared" si="0"/>
        <v>0.49900930345046407</v>
      </c>
      <c r="F11" s="13" t="s">
        <v>14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21">
      <c r="A12" s="11">
        <v>6</v>
      </c>
      <c r="B12" s="77" t="s">
        <v>15</v>
      </c>
      <c r="C12" s="6">
        <v>468575</v>
      </c>
      <c r="D12" s="6">
        <v>220038</v>
      </c>
      <c r="E12" s="8">
        <f t="shared" si="0"/>
        <v>0.46958971349303741</v>
      </c>
      <c r="F12" s="13" t="s">
        <v>15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21">
      <c r="A13" s="10">
        <v>7</v>
      </c>
      <c r="B13" s="77" t="s">
        <v>16</v>
      </c>
      <c r="C13" s="6">
        <v>638698</v>
      </c>
      <c r="D13" s="6">
        <v>142328</v>
      </c>
      <c r="E13" s="8">
        <f t="shared" si="0"/>
        <v>0.22284084183761341</v>
      </c>
      <c r="F13" s="13" t="s">
        <v>16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21">
      <c r="A14" s="11">
        <v>8</v>
      </c>
      <c r="B14" s="77" t="s">
        <v>17</v>
      </c>
      <c r="C14" s="6">
        <v>335962</v>
      </c>
      <c r="D14" s="6">
        <v>97308</v>
      </c>
      <c r="E14" s="8">
        <f t="shared" si="0"/>
        <v>0.28963989975056703</v>
      </c>
      <c r="F14" s="13" t="s">
        <v>17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3" customFormat="1" ht="21">
      <c r="A15" s="11">
        <v>9</v>
      </c>
      <c r="B15" s="77" t="s">
        <v>18</v>
      </c>
      <c r="C15" s="6">
        <v>444115</v>
      </c>
      <c r="D15" s="6">
        <v>194012</v>
      </c>
      <c r="E15" s="8">
        <f t="shared" si="0"/>
        <v>0.43685081566711326</v>
      </c>
      <c r="F15" s="13" t="s">
        <v>18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21">
      <c r="A16" s="10">
        <v>10</v>
      </c>
      <c r="B16" s="77" t="s">
        <v>19</v>
      </c>
      <c r="C16" s="6">
        <v>466117</v>
      </c>
      <c r="D16" s="6">
        <v>212138</v>
      </c>
      <c r="E16" s="8">
        <f t="shared" si="0"/>
        <v>0.45511749196017309</v>
      </c>
      <c r="F16" s="13" t="s">
        <v>19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21">
      <c r="A17" s="11">
        <v>11</v>
      </c>
      <c r="B17" s="77" t="s">
        <v>20</v>
      </c>
      <c r="C17" s="6">
        <v>715786</v>
      </c>
      <c r="D17" s="6">
        <v>241619</v>
      </c>
      <c r="E17" s="8">
        <f t="shared" si="0"/>
        <v>0.33755759402950042</v>
      </c>
      <c r="F17" s="13" t="s">
        <v>20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21">
      <c r="A18" s="11">
        <v>12</v>
      </c>
      <c r="B18" s="77" t="s">
        <v>21</v>
      </c>
      <c r="C18" s="6">
        <v>413604</v>
      </c>
      <c r="D18" s="6">
        <v>110405</v>
      </c>
      <c r="E18" s="8">
        <f t="shared" si="0"/>
        <v>0.26693407220433069</v>
      </c>
      <c r="F18" s="13" t="s">
        <v>21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21">
      <c r="A19" s="10">
        <v>13</v>
      </c>
      <c r="B19" s="77" t="s">
        <v>22</v>
      </c>
      <c r="C19" s="6">
        <v>238253</v>
      </c>
      <c r="D19" s="6">
        <v>71064</v>
      </c>
      <c r="E19" s="8">
        <f t="shared" si="0"/>
        <v>0.29827116552572264</v>
      </c>
      <c r="F19" s="13" t="s">
        <v>22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21">
      <c r="A20" s="11">
        <v>14</v>
      </c>
      <c r="B20" s="77" t="s">
        <v>23</v>
      </c>
      <c r="C20" s="6">
        <v>178161</v>
      </c>
      <c r="D20" s="6">
        <v>49180</v>
      </c>
      <c r="E20" s="8">
        <f t="shared" si="0"/>
        <v>0.27604245598082633</v>
      </c>
      <c r="F20" s="13" t="s">
        <v>23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21">
      <c r="A21" s="11">
        <v>15</v>
      </c>
      <c r="B21" s="77" t="s">
        <v>24</v>
      </c>
      <c r="C21" s="6">
        <v>203768</v>
      </c>
      <c r="D21" s="6">
        <v>106846</v>
      </c>
      <c r="E21" s="8">
        <f t="shared" si="0"/>
        <v>0.52435122295944403</v>
      </c>
      <c r="F21" s="13" t="s">
        <v>24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21">
      <c r="A22" s="10">
        <v>16</v>
      </c>
      <c r="B22" s="77" t="s">
        <v>25</v>
      </c>
      <c r="C22" s="6">
        <v>274252</v>
      </c>
      <c r="D22" s="6">
        <v>123058</v>
      </c>
      <c r="E22" s="8">
        <f t="shared" si="0"/>
        <v>0.44870411154704432</v>
      </c>
      <c r="F22" s="13" t="s">
        <v>25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21">
      <c r="A23" s="11">
        <v>17</v>
      </c>
      <c r="B23" s="77" t="s">
        <v>26</v>
      </c>
      <c r="C23" s="6">
        <v>160022</v>
      </c>
      <c r="D23" s="6">
        <v>76065</v>
      </c>
      <c r="E23" s="8">
        <f t="shared" si="0"/>
        <v>0.4753408906275387</v>
      </c>
      <c r="F23" s="13" t="s">
        <v>26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21">
      <c r="A24" s="11">
        <v>18</v>
      </c>
      <c r="B24" s="77" t="s">
        <v>27</v>
      </c>
      <c r="C24" s="6">
        <v>118772</v>
      </c>
      <c r="D24" s="6">
        <v>69440</v>
      </c>
      <c r="E24" s="8">
        <f t="shared" si="0"/>
        <v>0.5846495807092581</v>
      </c>
      <c r="F24" s="13" t="s">
        <v>27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21">
      <c r="A25" s="10">
        <v>19</v>
      </c>
      <c r="B25" s="77" t="s">
        <v>28</v>
      </c>
      <c r="C25" s="6">
        <v>145775</v>
      </c>
      <c r="D25" s="6">
        <v>50643</v>
      </c>
      <c r="E25" s="8">
        <f t="shared" si="0"/>
        <v>0.34740524781341109</v>
      </c>
      <c r="F25" s="13" t="s">
        <v>28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21">
      <c r="A26" s="11">
        <v>20</v>
      </c>
      <c r="B26" s="77" t="s">
        <v>29</v>
      </c>
      <c r="C26" s="6">
        <v>180207</v>
      </c>
      <c r="D26" s="6">
        <v>70294</v>
      </c>
      <c r="E26" s="8">
        <f t="shared" si="0"/>
        <v>0.39007363753905233</v>
      </c>
      <c r="F26" s="13" t="s">
        <v>29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21">
      <c r="A27" s="11">
        <v>21</v>
      </c>
      <c r="B27" s="77" t="s">
        <v>30</v>
      </c>
      <c r="C27" s="6">
        <v>400408</v>
      </c>
      <c r="D27" s="6">
        <v>125991</v>
      </c>
      <c r="E27" s="8">
        <f t="shared" si="0"/>
        <v>0.31465655031867495</v>
      </c>
      <c r="F27" s="13" t="s">
        <v>30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21">
      <c r="A28" s="10">
        <v>22</v>
      </c>
      <c r="B28" s="77" t="s">
        <v>31</v>
      </c>
      <c r="C28" s="6">
        <v>333806</v>
      </c>
      <c r="D28" s="6">
        <v>88094</v>
      </c>
      <c r="E28" s="8">
        <f t="shared" si="0"/>
        <v>0.26390777876970456</v>
      </c>
      <c r="F28" s="13" t="s">
        <v>31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21">
      <c r="A29" s="11">
        <v>23</v>
      </c>
      <c r="B29" s="77" t="s">
        <v>32</v>
      </c>
      <c r="C29" s="6">
        <v>933724</v>
      </c>
      <c r="D29" s="6">
        <v>369361</v>
      </c>
      <c r="E29" s="8">
        <f t="shared" si="0"/>
        <v>0.39557835077603232</v>
      </c>
      <c r="F29" s="13" t="s">
        <v>32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s="3" customFormat="1" ht="21">
      <c r="A30" s="11">
        <v>24</v>
      </c>
      <c r="B30" s="77" t="s">
        <v>33</v>
      </c>
      <c r="C30" s="6">
        <v>431556</v>
      </c>
      <c r="D30" s="6">
        <v>146914</v>
      </c>
      <c r="E30" s="8">
        <f t="shared" si="0"/>
        <v>0.34042858864203024</v>
      </c>
      <c r="F30" s="13" t="s">
        <v>33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21">
      <c r="A31" s="10">
        <v>25</v>
      </c>
      <c r="B31" s="77" t="s">
        <v>34</v>
      </c>
      <c r="C31" s="6">
        <v>221080</v>
      </c>
      <c r="D31" s="6">
        <v>85377</v>
      </c>
      <c r="E31" s="8">
        <f t="shared" si="0"/>
        <v>0.386181472770038</v>
      </c>
      <c r="F31" s="13" t="s">
        <v>34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21">
      <c r="A32" s="11">
        <v>26</v>
      </c>
      <c r="B32" s="77" t="s">
        <v>35</v>
      </c>
      <c r="C32" s="6">
        <v>5746594</v>
      </c>
      <c r="D32" s="6">
        <v>1990730</v>
      </c>
      <c r="E32" s="8">
        <f t="shared" si="0"/>
        <v>0.34641911365236522</v>
      </c>
      <c r="F32" s="13" t="s">
        <v>35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s="3" customFormat="1" ht="21">
      <c r="A33" s="11">
        <v>27</v>
      </c>
      <c r="B33" s="77" t="s">
        <v>36</v>
      </c>
      <c r="C33" s="6">
        <v>308284</v>
      </c>
      <c r="D33" s="6">
        <v>176723</v>
      </c>
      <c r="E33" s="8">
        <f t="shared" si="0"/>
        <v>0.5732473952589171</v>
      </c>
      <c r="F33" s="13" t="s">
        <v>36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21">
      <c r="A34" s="10">
        <v>28</v>
      </c>
      <c r="B34" s="77" t="s">
        <v>37</v>
      </c>
      <c r="C34" s="6">
        <v>469272</v>
      </c>
      <c r="D34" s="6">
        <v>201486</v>
      </c>
      <c r="E34" s="8">
        <f t="shared" si="0"/>
        <v>0.42935866618933155</v>
      </c>
      <c r="F34" s="13" t="s">
        <v>37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21">
      <c r="A35" s="11">
        <v>29</v>
      </c>
      <c r="B35" s="77" t="s">
        <v>38</v>
      </c>
      <c r="C35" s="6">
        <v>208241</v>
      </c>
      <c r="D35" s="6">
        <v>75722</v>
      </c>
      <c r="E35" s="8">
        <f t="shared" si="0"/>
        <v>0.36362675937975708</v>
      </c>
      <c r="F35" s="13" t="s">
        <v>38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21">
      <c r="A36" s="11">
        <v>30</v>
      </c>
      <c r="B36" s="77" t="s">
        <v>39</v>
      </c>
      <c r="C36" s="6">
        <v>494684</v>
      </c>
      <c r="D36" s="6">
        <v>195664</v>
      </c>
      <c r="E36" s="8">
        <f t="shared" si="0"/>
        <v>0.39553331015355259</v>
      </c>
      <c r="F36" s="13" t="s">
        <v>39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21">
      <c r="A37" s="10">
        <v>31</v>
      </c>
      <c r="B37" s="77" t="s">
        <v>40</v>
      </c>
      <c r="C37" s="6">
        <v>577591</v>
      </c>
      <c r="D37" s="6">
        <v>149034</v>
      </c>
      <c r="E37" s="8">
        <f t="shared" si="0"/>
        <v>0.25802687368743626</v>
      </c>
      <c r="F37" s="13" t="s">
        <v>40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21">
      <c r="A38" s="11">
        <v>32</v>
      </c>
      <c r="B38" s="77" t="s">
        <v>41</v>
      </c>
      <c r="C38" s="6">
        <v>87468</v>
      </c>
      <c r="D38" s="6">
        <v>30179</v>
      </c>
      <c r="E38" s="8">
        <f t="shared" si="0"/>
        <v>0.34502903919147576</v>
      </c>
      <c r="F38" s="13" t="s">
        <v>41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21">
      <c r="A39" s="11">
        <v>33</v>
      </c>
      <c r="B39" s="77" t="s">
        <v>42</v>
      </c>
      <c r="C39" s="6">
        <v>48224</v>
      </c>
      <c r="D39" s="6">
        <v>19438</v>
      </c>
      <c r="E39" s="8">
        <f t="shared" si="0"/>
        <v>0.40307730590577306</v>
      </c>
      <c r="F39" s="13" t="s">
        <v>42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21">
      <c r="A40" s="10">
        <v>34</v>
      </c>
      <c r="B40" s="77" t="s">
        <v>43</v>
      </c>
      <c r="C40" s="6">
        <v>313462</v>
      </c>
      <c r="D40" s="6">
        <v>119432</v>
      </c>
      <c r="E40" s="8">
        <f t="shared" si="0"/>
        <v>0.38100950035410991</v>
      </c>
      <c r="F40" s="13" t="s">
        <v>43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21">
      <c r="A41" s="11">
        <v>35</v>
      </c>
      <c r="B41" s="77" t="s">
        <v>44</v>
      </c>
      <c r="C41" s="6">
        <v>555844</v>
      </c>
      <c r="D41" s="6">
        <v>129308</v>
      </c>
      <c r="E41" s="8">
        <f t="shared" si="0"/>
        <v>0.23263361662624765</v>
      </c>
      <c r="F41" s="13" t="s">
        <v>44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21">
      <c r="A42" s="11">
        <v>36</v>
      </c>
      <c r="B42" s="77" t="s">
        <v>45</v>
      </c>
      <c r="C42" s="6">
        <v>179163</v>
      </c>
      <c r="D42" s="6">
        <v>74301</v>
      </c>
      <c r="E42" s="8">
        <f t="shared" si="0"/>
        <v>0.41471174293799501</v>
      </c>
      <c r="F42" s="13" t="s">
        <v>45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21">
      <c r="A43" s="10">
        <v>37</v>
      </c>
      <c r="B43" s="77" t="s">
        <v>46</v>
      </c>
      <c r="C43" s="6">
        <v>461202</v>
      </c>
      <c r="D43" s="6">
        <v>148925</v>
      </c>
      <c r="E43" s="8">
        <f t="shared" si="0"/>
        <v>0.32290623197644414</v>
      </c>
      <c r="F43" s="13" t="s">
        <v>46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21">
      <c r="A44" s="11">
        <v>38</v>
      </c>
      <c r="B44" s="77" t="s">
        <v>47</v>
      </c>
      <c r="C44" s="6">
        <v>334358</v>
      </c>
      <c r="D44" s="6">
        <v>153141</v>
      </c>
      <c r="E44" s="8">
        <f t="shared" si="0"/>
        <v>0.45801506170033318</v>
      </c>
      <c r="F44" s="13" t="s">
        <v>47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s="1" customFormat="1" ht="21">
      <c r="A45" s="72" t="s">
        <v>48</v>
      </c>
      <c r="B45" s="72"/>
      <c r="C45" s="73">
        <f>SUM(C7:C44)</f>
        <v>18345824</v>
      </c>
      <c r="D45" s="73">
        <f>SUM(D7:D44)</f>
        <v>6668777</v>
      </c>
      <c r="E45" s="74">
        <f t="shared" si="0"/>
        <v>0.36350381427402773</v>
      </c>
      <c r="F45" s="7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mergeCells count="11">
    <mergeCell ref="A45:B45"/>
    <mergeCell ref="B5:B6"/>
    <mergeCell ref="A5:A6"/>
    <mergeCell ref="C5:C6"/>
    <mergeCell ref="D5:D6"/>
    <mergeCell ref="E5:E6"/>
    <mergeCell ref="F5:F6"/>
    <mergeCell ref="A1:F1"/>
    <mergeCell ref="A2:F2"/>
    <mergeCell ref="A3:F3"/>
    <mergeCell ref="A4:F4"/>
  </mergeCells>
  <pageMargins left="0.7" right="0.7" top="0.75" bottom="0.75" header="0.3" footer="0.3"/>
  <pageSetup paperSize="9" scale="71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6"/>
  <sheetViews>
    <sheetView showGridLines="0" workbookViewId="0">
      <selection sqref="A1:G45"/>
    </sheetView>
  </sheetViews>
  <sheetFormatPr defaultRowHeight="15"/>
  <cols>
    <col min="1" max="1" width="8" style="3" customWidth="1"/>
    <col min="2" max="2" width="22.28515625" style="3" customWidth="1"/>
    <col min="3" max="3" width="13.140625" style="3" customWidth="1"/>
    <col min="4" max="4" width="13.140625" style="2" customWidth="1"/>
    <col min="5" max="6" width="13.140625" style="3" customWidth="1"/>
    <col min="7" max="7" width="18.28515625" style="3" customWidth="1"/>
    <col min="8" max="8" width="8.85546875" style="3" customWidth="1"/>
    <col min="9" max="9" width="10" style="3" customWidth="1"/>
    <col min="10" max="11" width="9.140625" style="3" customWidth="1"/>
    <col min="12" max="12" width="10" style="3" customWidth="1"/>
    <col min="13" max="13" width="9.140625" style="3" customWidth="1"/>
    <col min="14" max="14" width="12" style="4" customWidth="1"/>
    <col min="15" max="18" width="9.140625" style="3" customWidth="1"/>
    <col min="19" max="20" width="9.140625" style="1" customWidth="1"/>
    <col min="21" max="27" width="9.140625" style="3" customWidth="1"/>
    <col min="28" max="16384" width="9.140625" style="3"/>
  </cols>
  <sheetData>
    <row r="1" spans="1:25" ht="21">
      <c r="A1" s="44" t="s">
        <v>0</v>
      </c>
      <c r="B1" s="44"/>
      <c r="C1" s="44"/>
      <c r="D1" s="44"/>
      <c r="E1" s="44"/>
      <c r="F1" s="44"/>
      <c r="G1" s="4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>
      <c r="A2" s="45" t="s">
        <v>1</v>
      </c>
      <c r="B2" s="45"/>
      <c r="C2" s="45"/>
      <c r="D2" s="45"/>
      <c r="E2" s="45"/>
      <c r="F2" s="45"/>
      <c r="G2" s="4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>
      <c r="A3" s="46" t="s">
        <v>2</v>
      </c>
      <c r="B3" s="46"/>
      <c r="C3" s="46"/>
      <c r="D3" s="46"/>
      <c r="E3" s="46"/>
      <c r="F3" s="46"/>
      <c r="G3" s="4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>
      <c r="A4" s="52" t="s">
        <v>3</v>
      </c>
      <c r="B4" s="52"/>
      <c r="C4" s="52"/>
      <c r="D4" s="52"/>
      <c r="E4" s="52"/>
      <c r="F4" s="52"/>
      <c r="G4" s="5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>
      <c r="A5" s="48" t="s">
        <v>4</v>
      </c>
      <c r="B5" s="48" t="s">
        <v>5</v>
      </c>
      <c r="C5" s="50" t="s">
        <v>49</v>
      </c>
      <c r="D5" s="43" t="s">
        <v>6</v>
      </c>
      <c r="E5" s="43" t="s">
        <v>7</v>
      </c>
      <c r="F5" s="43" t="s">
        <v>8</v>
      </c>
      <c r="G5" s="43" t="s">
        <v>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6.5" customHeight="1">
      <c r="A6" s="48"/>
      <c r="B6" s="48"/>
      <c r="C6" s="51"/>
      <c r="D6" s="43"/>
      <c r="E6" s="43"/>
      <c r="F6" s="43"/>
      <c r="G6" s="4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1">
      <c r="A7" s="14">
        <v>1</v>
      </c>
      <c r="B7" s="14" t="s">
        <v>10</v>
      </c>
      <c r="C7" s="17">
        <v>115</v>
      </c>
      <c r="D7" s="6">
        <v>201295</v>
      </c>
      <c r="E7" s="6">
        <v>93974</v>
      </c>
      <c r="F7" s="8">
        <f t="shared" ref="F7:F45" si="0">E7/D7</f>
        <v>0.46684716460915571</v>
      </c>
      <c r="G7" s="13" t="s">
        <v>10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21">
      <c r="A8" s="15">
        <v>2</v>
      </c>
      <c r="B8" s="15" t="s">
        <v>11</v>
      </c>
      <c r="C8" s="18">
        <v>44</v>
      </c>
      <c r="D8" s="6">
        <v>71861</v>
      </c>
      <c r="E8" s="6">
        <v>24453</v>
      </c>
      <c r="F8" s="8">
        <f t="shared" si="0"/>
        <v>0.34028193317654915</v>
      </c>
      <c r="G8" s="13" t="s">
        <v>11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1">
      <c r="A9" s="15">
        <v>3</v>
      </c>
      <c r="B9" s="15" t="s">
        <v>12</v>
      </c>
      <c r="C9" s="18">
        <v>143</v>
      </c>
      <c r="D9" s="6">
        <v>346550</v>
      </c>
      <c r="E9" s="6">
        <v>129404</v>
      </c>
      <c r="F9" s="8">
        <f t="shared" si="0"/>
        <v>0.37340643485788488</v>
      </c>
      <c r="G9" s="13" t="s">
        <v>12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1">
      <c r="A10" s="14">
        <v>4</v>
      </c>
      <c r="B10" s="15" t="s">
        <v>13</v>
      </c>
      <c r="C10" s="18">
        <v>86</v>
      </c>
      <c r="D10" s="6">
        <v>188397</v>
      </c>
      <c r="E10" s="6">
        <v>81788</v>
      </c>
      <c r="F10" s="8">
        <f t="shared" si="0"/>
        <v>0.43412580879738</v>
      </c>
      <c r="G10" s="13" t="s">
        <v>13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21">
      <c r="A11" s="15">
        <v>5</v>
      </c>
      <c r="B11" s="15" t="s">
        <v>14</v>
      </c>
      <c r="C11" s="18">
        <v>169</v>
      </c>
      <c r="D11" s="6">
        <v>450693</v>
      </c>
      <c r="E11" s="6">
        <v>224900</v>
      </c>
      <c r="F11" s="8">
        <f t="shared" si="0"/>
        <v>0.49900930345046407</v>
      </c>
      <c r="G11" s="13" t="s">
        <v>14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1">
      <c r="A12" s="15">
        <v>6</v>
      </c>
      <c r="B12" s="15" t="s">
        <v>15</v>
      </c>
      <c r="C12" s="18">
        <v>203</v>
      </c>
      <c r="D12" s="6">
        <v>468575</v>
      </c>
      <c r="E12" s="6">
        <v>220038</v>
      </c>
      <c r="F12" s="8">
        <f t="shared" si="0"/>
        <v>0.46958971349303741</v>
      </c>
      <c r="G12" s="13" t="s">
        <v>15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21">
      <c r="A13" s="14">
        <v>7</v>
      </c>
      <c r="B13" s="15" t="s">
        <v>16</v>
      </c>
      <c r="C13" s="18">
        <v>178</v>
      </c>
      <c r="D13" s="6">
        <v>638698</v>
      </c>
      <c r="E13" s="6">
        <v>142328</v>
      </c>
      <c r="F13" s="8">
        <f t="shared" si="0"/>
        <v>0.22284084183761341</v>
      </c>
      <c r="G13" s="13" t="s">
        <v>16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1">
      <c r="A14" s="15">
        <v>8</v>
      </c>
      <c r="B14" s="15" t="s">
        <v>17</v>
      </c>
      <c r="C14" s="18">
        <v>120</v>
      </c>
      <c r="D14" s="6">
        <v>335962</v>
      </c>
      <c r="E14" s="6">
        <v>97308</v>
      </c>
      <c r="F14" s="8">
        <f t="shared" si="0"/>
        <v>0.28963989975056703</v>
      </c>
      <c r="G14" s="13" t="s">
        <v>17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1">
      <c r="A15" s="15">
        <v>9</v>
      </c>
      <c r="B15" s="15" t="s">
        <v>18</v>
      </c>
      <c r="C15" s="18">
        <v>204</v>
      </c>
      <c r="D15" s="6">
        <v>444115</v>
      </c>
      <c r="E15" s="6">
        <v>194012</v>
      </c>
      <c r="F15" s="8">
        <f t="shared" si="0"/>
        <v>0.43685081566711326</v>
      </c>
      <c r="G15" s="13" t="s">
        <v>18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1">
      <c r="A16" s="14">
        <v>10</v>
      </c>
      <c r="B16" s="15" t="s">
        <v>19</v>
      </c>
      <c r="C16" s="18">
        <v>229</v>
      </c>
      <c r="D16" s="6">
        <v>466117</v>
      </c>
      <c r="E16" s="6">
        <v>212138</v>
      </c>
      <c r="F16" s="8">
        <f t="shared" si="0"/>
        <v>0.45511749196017309</v>
      </c>
      <c r="G16" s="13" t="s">
        <v>19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1">
      <c r="A17" s="15">
        <v>11</v>
      </c>
      <c r="B17" s="15" t="s">
        <v>20</v>
      </c>
      <c r="C17" s="18">
        <v>238</v>
      </c>
      <c r="D17" s="6">
        <v>715786</v>
      </c>
      <c r="E17" s="6">
        <v>241619</v>
      </c>
      <c r="F17" s="8">
        <f t="shared" si="0"/>
        <v>0.33755759402950042</v>
      </c>
      <c r="G17" s="13" t="s">
        <v>20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1">
      <c r="A18" s="15">
        <v>12</v>
      </c>
      <c r="B18" s="15" t="s">
        <v>21</v>
      </c>
      <c r="C18" s="18">
        <v>143</v>
      </c>
      <c r="D18" s="6">
        <v>413604</v>
      </c>
      <c r="E18" s="6">
        <v>110405</v>
      </c>
      <c r="F18" s="8">
        <f t="shared" si="0"/>
        <v>0.26693407220433069</v>
      </c>
      <c r="G18" s="13" t="s">
        <v>21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1">
      <c r="A19" s="14">
        <v>13</v>
      </c>
      <c r="B19" s="15" t="s">
        <v>22</v>
      </c>
      <c r="C19" s="18">
        <v>87</v>
      </c>
      <c r="D19" s="6">
        <v>238253</v>
      </c>
      <c r="E19" s="6">
        <v>71064</v>
      </c>
      <c r="F19" s="8">
        <f t="shared" si="0"/>
        <v>0.29827116552572264</v>
      </c>
      <c r="G19" s="13" t="s">
        <v>22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1">
      <c r="A20" s="15">
        <v>14</v>
      </c>
      <c r="B20" s="15" t="s">
        <v>23</v>
      </c>
      <c r="C20" s="18">
        <v>70</v>
      </c>
      <c r="D20" s="6">
        <v>178161</v>
      </c>
      <c r="E20" s="6">
        <v>49180</v>
      </c>
      <c r="F20" s="8">
        <f t="shared" si="0"/>
        <v>0.27604245598082633</v>
      </c>
      <c r="G20" s="13" t="s">
        <v>23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1">
      <c r="A21" s="15">
        <v>15</v>
      </c>
      <c r="B21" s="15" t="s">
        <v>24</v>
      </c>
      <c r="C21" s="18">
        <v>97</v>
      </c>
      <c r="D21" s="6">
        <v>203768</v>
      </c>
      <c r="E21" s="6">
        <v>106846</v>
      </c>
      <c r="F21" s="8">
        <f t="shared" si="0"/>
        <v>0.52435122295944403</v>
      </c>
      <c r="G21" s="13" t="s">
        <v>24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1">
      <c r="A22" s="14">
        <v>16</v>
      </c>
      <c r="B22" s="15" t="s">
        <v>25</v>
      </c>
      <c r="C22" s="18">
        <v>143</v>
      </c>
      <c r="D22" s="6">
        <v>274252</v>
      </c>
      <c r="E22" s="6">
        <v>123058</v>
      </c>
      <c r="F22" s="8">
        <f t="shared" si="0"/>
        <v>0.44870411154704432</v>
      </c>
      <c r="G22" s="13" t="s">
        <v>25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1">
      <c r="A23" s="15">
        <v>17</v>
      </c>
      <c r="B23" s="15" t="s">
        <v>26</v>
      </c>
      <c r="C23" s="18">
        <v>84</v>
      </c>
      <c r="D23" s="6">
        <v>160022</v>
      </c>
      <c r="E23" s="6">
        <v>76065</v>
      </c>
      <c r="F23" s="8">
        <f t="shared" si="0"/>
        <v>0.4753408906275387</v>
      </c>
      <c r="G23" s="13" t="s">
        <v>26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1">
      <c r="A24" s="15">
        <v>18</v>
      </c>
      <c r="B24" s="15" t="s">
        <v>27</v>
      </c>
      <c r="C24" s="18">
        <v>74</v>
      </c>
      <c r="D24" s="6">
        <v>118772</v>
      </c>
      <c r="E24" s="6">
        <v>69440</v>
      </c>
      <c r="F24" s="8">
        <f t="shared" si="0"/>
        <v>0.5846495807092581</v>
      </c>
      <c r="G24" s="13" t="s">
        <v>27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1">
      <c r="A25" s="14">
        <v>19</v>
      </c>
      <c r="B25" s="15" t="s">
        <v>28</v>
      </c>
      <c r="C25" s="18">
        <v>62</v>
      </c>
      <c r="D25" s="6">
        <v>145775</v>
      </c>
      <c r="E25" s="6">
        <v>50643</v>
      </c>
      <c r="F25" s="8">
        <f t="shared" si="0"/>
        <v>0.34740524781341109</v>
      </c>
      <c r="G25" s="13" t="s">
        <v>28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1">
      <c r="A26" s="15">
        <v>20</v>
      </c>
      <c r="B26" s="15" t="s">
        <v>29</v>
      </c>
      <c r="C26" s="18">
        <v>91</v>
      </c>
      <c r="D26" s="6">
        <v>180207</v>
      </c>
      <c r="E26" s="6">
        <v>70294</v>
      </c>
      <c r="F26" s="8">
        <f t="shared" si="0"/>
        <v>0.39007363753905233</v>
      </c>
      <c r="G26" s="13" t="s">
        <v>29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1">
      <c r="A27" s="15">
        <v>21</v>
      </c>
      <c r="B27" s="15" t="s">
        <v>30</v>
      </c>
      <c r="C27" s="18">
        <v>242</v>
      </c>
      <c r="D27" s="6">
        <v>400408</v>
      </c>
      <c r="E27" s="6">
        <v>125991</v>
      </c>
      <c r="F27" s="8">
        <f t="shared" si="0"/>
        <v>0.31465655031867495</v>
      </c>
      <c r="G27" s="13" t="s">
        <v>30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1">
      <c r="A28" s="14">
        <v>22</v>
      </c>
      <c r="B28" s="15" t="s">
        <v>31</v>
      </c>
      <c r="C28" s="18">
        <v>104</v>
      </c>
      <c r="D28" s="6">
        <v>333806</v>
      </c>
      <c r="E28" s="6">
        <v>88094</v>
      </c>
      <c r="F28" s="8">
        <f t="shared" si="0"/>
        <v>0.26390777876970456</v>
      </c>
      <c r="G28" s="13" t="s">
        <v>31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1">
      <c r="A29" s="15">
        <v>23</v>
      </c>
      <c r="B29" s="15" t="s">
        <v>32</v>
      </c>
      <c r="C29" s="18">
        <v>307</v>
      </c>
      <c r="D29" s="6">
        <v>933724</v>
      </c>
      <c r="E29" s="6">
        <v>369361</v>
      </c>
      <c r="F29" s="8">
        <f t="shared" si="0"/>
        <v>0.39557835077603232</v>
      </c>
      <c r="G29" s="13" t="s">
        <v>32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1">
      <c r="A30" s="15">
        <v>24</v>
      </c>
      <c r="B30" s="15" t="s">
        <v>33</v>
      </c>
      <c r="C30" s="18">
        <v>183</v>
      </c>
      <c r="D30" s="6">
        <v>431556</v>
      </c>
      <c r="E30" s="6">
        <v>146914</v>
      </c>
      <c r="F30" s="8">
        <f t="shared" si="0"/>
        <v>0.34042858864203024</v>
      </c>
      <c r="G30" s="13" t="s">
        <v>33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1">
      <c r="A31" s="14">
        <v>25</v>
      </c>
      <c r="B31" s="15" t="s">
        <v>34</v>
      </c>
      <c r="C31" s="18">
        <v>105</v>
      </c>
      <c r="D31" s="6">
        <v>221080</v>
      </c>
      <c r="E31" s="6">
        <v>85377</v>
      </c>
      <c r="F31" s="8">
        <f t="shared" si="0"/>
        <v>0.386181472770038</v>
      </c>
      <c r="G31" s="13" t="s">
        <v>34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1">
      <c r="A32" s="15">
        <v>26</v>
      </c>
      <c r="B32" s="15" t="s">
        <v>35</v>
      </c>
      <c r="C32" s="18">
        <v>699</v>
      </c>
      <c r="D32" s="6">
        <v>5746594</v>
      </c>
      <c r="E32" s="6">
        <v>1990730</v>
      </c>
      <c r="F32" s="8">
        <f t="shared" si="0"/>
        <v>0.34641911365236522</v>
      </c>
      <c r="G32" s="13" t="s">
        <v>35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1">
      <c r="A33" s="15">
        <v>27</v>
      </c>
      <c r="B33" s="15" t="s">
        <v>36</v>
      </c>
      <c r="C33" s="18">
        <v>162</v>
      </c>
      <c r="D33" s="6">
        <v>308284</v>
      </c>
      <c r="E33" s="6">
        <v>176723</v>
      </c>
      <c r="F33" s="8">
        <f t="shared" si="0"/>
        <v>0.5732473952589171</v>
      </c>
      <c r="G33" s="13" t="s">
        <v>36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1">
      <c r="A34" s="14">
        <v>28</v>
      </c>
      <c r="B34" s="15" t="s">
        <v>37</v>
      </c>
      <c r="C34" s="18">
        <v>167</v>
      </c>
      <c r="D34" s="6">
        <v>469272</v>
      </c>
      <c r="E34" s="6">
        <v>201486</v>
      </c>
      <c r="F34" s="8">
        <f t="shared" si="0"/>
        <v>0.42935866618933155</v>
      </c>
      <c r="G34" s="13" t="s">
        <v>37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1">
      <c r="A35" s="15">
        <v>29</v>
      </c>
      <c r="B35" s="15" t="s">
        <v>38</v>
      </c>
      <c r="C35" s="18">
        <v>81</v>
      </c>
      <c r="D35" s="6">
        <v>208241</v>
      </c>
      <c r="E35" s="6">
        <v>75722</v>
      </c>
      <c r="F35" s="8">
        <f t="shared" si="0"/>
        <v>0.36362675937975708</v>
      </c>
      <c r="G35" s="13" t="s">
        <v>38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1">
      <c r="A36" s="15">
        <v>30</v>
      </c>
      <c r="B36" s="15" t="s">
        <v>39</v>
      </c>
      <c r="C36" s="18">
        <v>219</v>
      </c>
      <c r="D36" s="6">
        <v>494684</v>
      </c>
      <c r="E36" s="6">
        <v>195664</v>
      </c>
      <c r="F36" s="8">
        <f t="shared" si="0"/>
        <v>0.39553331015355259</v>
      </c>
      <c r="G36" s="13" t="s">
        <v>39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1">
      <c r="A37" s="14">
        <v>31</v>
      </c>
      <c r="B37" s="15" t="s">
        <v>40</v>
      </c>
      <c r="C37" s="18">
        <v>188</v>
      </c>
      <c r="D37" s="6">
        <v>577591</v>
      </c>
      <c r="E37" s="6">
        <v>149034</v>
      </c>
      <c r="F37" s="8">
        <f t="shared" si="0"/>
        <v>0.25802687368743626</v>
      </c>
      <c r="G37" s="13" t="s">
        <v>40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1">
      <c r="A38" s="15">
        <v>32</v>
      </c>
      <c r="B38" s="15" t="s">
        <v>41</v>
      </c>
      <c r="C38" s="18">
        <v>45</v>
      </c>
      <c r="D38" s="6">
        <v>87468</v>
      </c>
      <c r="E38" s="6">
        <v>30179</v>
      </c>
      <c r="F38" s="8">
        <f t="shared" si="0"/>
        <v>0.34502903919147576</v>
      </c>
      <c r="G38" s="13" t="s">
        <v>41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1">
      <c r="A39" s="15">
        <v>33</v>
      </c>
      <c r="B39" s="15" t="s">
        <v>42</v>
      </c>
      <c r="C39" s="18">
        <v>40</v>
      </c>
      <c r="D39" s="6">
        <v>48224</v>
      </c>
      <c r="E39" s="6">
        <v>19438</v>
      </c>
      <c r="F39" s="8">
        <f t="shared" si="0"/>
        <v>0.40307730590577306</v>
      </c>
      <c r="G39" s="13" t="s">
        <v>42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1">
      <c r="A40" s="14">
        <v>34</v>
      </c>
      <c r="B40" s="15" t="s">
        <v>43</v>
      </c>
      <c r="C40" s="18">
        <v>143</v>
      </c>
      <c r="D40" s="6">
        <v>313462</v>
      </c>
      <c r="E40" s="6">
        <v>119432</v>
      </c>
      <c r="F40" s="8">
        <f t="shared" si="0"/>
        <v>0.38100950035410991</v>
      </c>
      <c r="G40" s="13" t="s">
        <v>43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1">
      <c r="A41" s="15">
        <v>35</v>
      </c>
      <c r="B41" s="15" t="s">
        <v>44</v>
      </c>
      <c r="C41" s="18">
        <v>183</v>
      </c>
      <c r="D41" s="6">
        <v>555844</v>
      </c>
      <c r="E41" s="6">
        <v>129308</v>
      </c>
      <c r="F41" s="8">
        <f t="shared" si="0"/>
        <v>0.23263361662624765</v>
      </c>
      <c r="G41" s="13" t="s">
        <v>44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1">
      <c r="A42" s="15">
        <v>36</v>
      </c>
      <c r="B42" s="15" t="s">
        <v>45</v>
      </c>
      <c r="C42" s="18">
        <v>100</v>
      </c>
      <c r="D42" s="6">
        <v>179163</v>
      </c>
      <c r="E42" s="6">
        <v>74301</v>
      </c>
      <c r="F42" s="8">
        <f t="shared" si="0"/>
        <v>0.41471174293799501</v>
      </c>
      <c r="G42" s="13" t="s">
        <v>45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1">
      <c r="A43" s="14">
        <v>37</v>
      </c>
      <c r="B43" s="15" t="s">
        <v>46</v>
      </c>
      <c r="C43" s="18">
        <v>189</v>
      </c>
      <c r="D43" s="6">
        <v>461202</v>
      </c>
      <c r="E43" s="6">
        <v>148925</v>
      </c>
      <c r="F43" s="8">
        <f t="shared" si="0"/>
        <v>0.32290623197644414</v>
      </c>
      <c r="G43" s="13" t="s">
        <v>46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1">
      <c r="A44" s="15">
        <v>38</v>
      </c>
      <c r="B44" s="15" t="s">
        <v>47</v>
      </c>
      <c r="C44" s="18">
        <v>170</v>
      </c>
      <c r="D44" s="6">
        <v>334358</v>
      </c>
      <c r="E44" s="6">
        <v>153141</v>
      </c>
      <c r="F44" s="8">
        <f t="shared" si="0"/>
        <v>0.45801506170033318</v>
      </c>
      <c r="G44" s="13" t="s">
        <v>47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s="1" customFormat="1" ht="21">
      <c r="A45" s="47" t="s">
        <v>48</v>
      </c>
      <c r="B45" s="47"/>
      <c r="C45" s="16">
        <f>SUM(C7:C44)</f>
        <v>5907</v>
      </c>
      <c r="D45" s="7">
        <f>SUM(D7:D44)</f>
        <v>18345824</v>
      </c>
      <c r="E45" s="7">
        <f>SUM(E7:E44)</f>
        <v>6668777</v>
      </c>
      <c r="F45" s="9">
        <f t="shared" si="0"/>
        <v>0.36350381427402773</v>
      </c>
      <c r="G45" s="12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>
      <c r="A46" s="49"/>
      <c r="B46" s="49"/>
      <c r="C46" s="49"/>
      <c r="D46" s="49"/>
      <c r="E46" s="49"/>
      <c r="F46" s="49"/>
      <c r="G46" s="49"/>
    </row>
  </sheetData>
  <mergeCells count="13">
    <mergeCell ref="A46:G46"/>
    <mergeCell ref="A45:B45"/>
    <mergeCell ref="C5:C6"/>
    <mergeCell ref="A1:G1"/>
    <mergeCell ref="A2:G2"/>
    <mergeCell ref="A3:G3"/>
    <mergeCell ref="A4:G4"/>
    <mergeCell ref="A5:A6"/>
    <mergeCell ref="B5:B6"/>
    <mergeCell ref="D5:D6"/>
    <mergeCell ref="E5:E6"/>
    <mergeCell ref="F5:F6"/>
    <mergeCell ref="G5:G6"/>
  </mergeCells>
  <pageMargins left="1.25" right="0.7" top="0.75" bottom="0.75" header="0.3" footer="0.3"/>
  <pageSetup paperSize="9" scale="73" orientation="portrait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90"/>
  <sheetViews>
    <sheetView workbookViewId="0">
      <selection activeCell="E59" sqref="E59"/>
    </sheetView>
  </sheetViews>
  <sheetFormatPr defaultRowHeight="15"/>
  <cols>
    <col min="1" max="1" width="8" style="1" customWidth="1"/>
    <col min="2" max="2" width="22.28515625" style="1" customWidth="1"/>
    <col min="3" max="3" width="17.5703125" style="1" customWidth="1"/>
    <col min="4" max="4" width="16.7109375" style="21" customWidth="1"/>
    <col min="5" max="5" width="17.85546875" style="1" customWidth="1"/>
    <col min="6" max="6" width="17.5703125" style="1" customWidth="1"/>
    <col min="7" max="7" width="18.28515625" style="1" customWidth="1"/>
    <col min="8" max="8" width="8.85546875" style="1" customWidth="1"/>
    <col min="9" max="9" width="10" style="1" customWidth="1"/>
    <col min="10" max="11" width="9.140625" style="1" customWidth="1"/>
    <col min="12" max="12" width="10" style="1" customWidth="1"/>
    <col min="13" max="13" width="9.140625" style="1" customWidth="1"/>
    <col min="14" max="14" width="12" style="20" customWidth="1"/>
    <col min="15" max="27" width="9.140625" style="1" customWidth="1"/>
    <col min="28" max="16384" width="9.140625" style="1"/>
  </cols>
  <sheetData>
    <row r="1" spans="1:25" ht="21">
      <c r="A1" s="44" t="s">
        <v>0</v>
      </c>
      <c r="B1" s="44"/>
      <c r="C1" s="44"/>
      <c r="D1" s="44"/>
      <c r="E1" s="44"/>
      <c r="F1" s="44"/>
      <c r="G1" s="4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>
      <c r="A2" s="45" t="s">
        <v>1</v>
      </c>
      <c r="B2" s="45"/>
      <c r="C2" s="45"/>
      <c r="D2" s="45"/>
      <c r="E2" s="45"/>
      <c r="F2" s="45"/>
      <c r="G2" s="4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>
      <c r="A3" s="46" t="str">
        <f>CdratiowithBran!A3</f>
        <v>DEPOSIT, ADVANCES AND CD RATIO  - DISTRICT WISE AS ON : 31.03.2014</v>
      </c>
      <c r="B3" s="46"/>
      <c r="C3" s="46"/>
      <c r="D3" s="46"/>
      <c r="E3" s="46"/>
      <c r="F3" s="46"/>
      <c r="G3" s="4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>
      <c r="A4" s="58" t="s">
        <v>3</v>
      </c>
      <c r="B4" s="58"/>
      <c r="C4" s="58"/>
      <c r="D4" s="58"/>
      <c r="E4" s="58"/>
      <c r="F4" s="58"/>
      <c r="G4" s="5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>
      <c r="A5" s="59" t="s">
        <v>4</v>
      </c>
      <c r="B5" s="59" t="s">
        <v>5</v>
      </c>
      <c r="C5" s="60" t="s">
        <v>49</v>
      </c>
      <c r="D5" s="62" t="s">
        <v>6</v>
      </c>
      <c r="E5" s="62" t="s">
        <v>7</v>
      </c>
      <c r="F5" s="62" t="s">
        <v>8</v>
      </c>
      <c r="G5" s="62" t="s">
        <v>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6.5" customHeight="1">
      <c r="A6" s="59"/>
      <c r="B6" s="59"/>
      <c r="C6" s="61"/>
      <c r="D6" s="62"/>
      <c r="E6" s="62"/>
      <c r="F6" s="62"/>
      <c r="G6" s="62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1">
      <c r="A7" s="22">
        <v>1</v>
      </c>
      <c r="B7" s="22" t="s">
        <v>10</v>
      </c>
      <c r="C7" s="22">
        <f>CdratiowithBran!C7</f>
        <v>115</v>
      </c>
      <c r="D7" s="22">
        <f>CdratiowithBran!D7</f>
        <v>201295</v>
      </c>
      <c r="E7" s="22">
        <f>CdratiowithBran!E7</f>
        <v>93974</v>
      </c>
      <c r="F7" s="23">
        <f t="shared" ref="F7:F45" si="0">E7/D7</f>
        <v>0.46684716460915571</v>
      </c>
      <c r="G7" s="19" t="s">
        <v>10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21">
      <c r="A8" s="24">
        <v>2</v>
      </c>
      <c r="B8" s="24" t="s">
        <v>11</v>
      </c>
      <c r="C8" s="22">
        <f>CdratiowithBran!C8</f>
        <v>44</v>
      </c>
      <c r="D8" s="22">
        <f>CdratiowithBran!D8</f>
        <v>71861</v>
      </c>
      <c r="E8" s="22">
        <f>CdratiowithBran!E8</f>
        <v>24453</v>
      </c>
      <c r="F8" s="23">
        <f t="shared" si="0"/>
        <v>0.34028193317654915</v>
      </c>
      <c r="G8" s="19" t="s">
        <v>11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1">
      <c r="A9" s="24">
        <v>3</v>
      </c>
      <c r="B9" s="24" t="s">
        <v>12</v>
      </c>
      <c r="C9" s="22">
        <f>CdratiowithBran!C9</f>
        <v>143</v>
      </c>
      <c r="D9" s="22">
        <f>CdratiowithBran!D9</f>
        <v>346550</v>
      </c>
      <c r="E9" s="22">
        <f>CdratiowithBran!E9</f>
        <v>129404</v>
      </c>
      <c r="F9" s="23">
        <f t="shared" si="0"/>
        <v>0.37340643485788488</v>
      </c>
      <c r="G9" s="19" t="s">
        <v>12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1">
      <c r="A10" s="22">
        <v>4</v>
      </c>
      <c r="B10" s="24" t="s">
        <v>13</v>
      </c>
      <c r="C10" s="22">
        <f>CdratiowithBran!C10</f>
        <v>86</v>
      </c>
      <c r="D10" s="22">
        <f>CdratiowithBran!D10</f>
        <v>188397</v>
      </c>
      <c r="E10" s="22">
        <f>CdratiowithBran!E10</f>
        <v>81788</v>
      </c>
      <c r="F10" s="23">
        <f t="shared" si="0"/>
        <v>0.43412580879738</v>
      </c>
      <c r="G10" s="19" t="s">
        <v>13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21">
      <c r="A11" s="24">
        <v>5</v>
      </c>
      <c r="B11" s="24" t="s">
        <v>14</v>
      </c>
      <c r="C11" s="22">
        <f>CdratiowithBran!C11</f>
        <v>169</v>
      </c>
      <c r="D11" s="22">
        <f>CdratiowithBran!D11</f>
        <v>450693</v>
      </c>
      <c r="E11" s="22">
        <f>CdratiowithBran!E11</f>
        <v>224900</v>
      </c>
      <c r="F11" s="23">
        <f t="shared" si="0"/>
        <v>0.49900930345046407</v>
      </c>
      <c r="G11" s="19" t="s">
        <v>14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1">
      <c r="A12" s="24">
        <v>6</v>
      </c>
      <c r="B12" s="24" t="s">
        <v>15</v>
      </c>
      <c r="C12" s="22">
        <f>CdratiowithBran!C12</f>
        <v>203</v>
      </c>
      <c r="D12" s="22">
        <f>CdratiowithBran!D12</f>
        <v>468575</v>
      </c>
      <c r="E12" s="22">
        <f>CdratiowithBran!E12</f>
        <v>220038</v>
      </c>
      <c r="F12" s="23">
        <f t="shared" si="0"/>
        <v>0.46958971349303741</v>
      </c>
      <c r="G12" s="19" t="s">
        <v>15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21">
      <c r="A13" s="22">
        <v>7</v>
      </c>
      <c r="B13" s="24" t="s">
        <v>16</v>
      </c>
      <c r="C13" s="22">
        <f>CdratiowithBran!C13</f>
        <v>178</v>
      </c>
      <c r="D13" s="22">
        <f>CdratiowithBran!D13</f>
        <v>638698</v>
      </c>
      <c r="E13" s="22">
        <f>CdratiowithBran!E13</f>
        <v>142328</v>
      </c>
      <c r="F13" s="23">
        <f t="shared" si="0"/>
        <v>0.22284084183761341</v>
      </c>
      <c r="G13" s="19" t="s">
        <v>16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1">
      <c r="A14" s="24">
        <v>8</v>
      </c>
      <c r="B14" s="24" t="s">
        <v>17</v>
      </c>
      <c r="C14" s="22">
        <f>CdratiowithBran!C14</f>
        <v>120</v>
      </c>
      <c r="D14" s="22">
        <f>CdratiowithBran!D14</f>
        <v>335962</v>
      </c>
      <c r="E14" s="22">
        <f>CdratiowithBran!E14</f>
        <v>97308</v>
      </c>
      <c r="F14" s="23">
        <f t="shared" si="0"/>
        <v>0.28963989975056703</v>
      </c>
      <c r="G14" s="19" t="s">
        <v>17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1">
      <c r="A15" s="24">
        <v>9</v>
      </c>
      <c r="B15" s="24" t="s">
        <v>18</v>
      </c>
      <c r="C15" s="22">
        <f>CdratiowithBran!C15</f>
        <v>204</v>
      </c>
      <c r="D15" s="22">
        <f>CdratiowithBran!D15</f>
        <v>444115</v>
      </c>
      <c r="E15" s="22">
        <f>CdratiowithBran!E15</f>
        <v>194012</v>
      </c>
      <c r="F15" s="23">
        <f t="shared" si="0"/>
        <v>0.43685081566711326</v>
      </c>
      <c r="G15" s="19" t="s">
        <v>18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1">
      <c r="A16" s="22">
        <v>10</v>
      </c>
      <c r="B16" s="24" t="s">
        <v>19</v>
      </c>
      <c r="C16" s="22">
        <f>CdratiowithBran!C16</f>
        <v>229</v>
      </c>
      <c r="D16" s="22">
        <f>CdratiowithBran!D16</f>
        <v>466117</v>
      </c>
      <c r="E16" s="22">
        <f>CdratiowithBran!E16</f>
        <v>212138</v>
      </c>
      <c r="F16" s="23">
        <f t="shared" si="0"/>
        <v>0.45511749196017309</v>
      </c>
      <c r="G16" s="19" t="s">
        <v>19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1">
      <c r="A17" s="24">
        <v>11</v>
      </c>
      <c r="B17" s="24" t="s">
        <v>20</v>
      </c>
      <c r="C17" s="22">
        <f>CdratiowithBran!C17</f>
        <v>238</v>
      </c>
      <c r="D17" s="22">
        <f>CdratiowithBran!D17</f>
        <v>715786</v>
      </c>
      <c r="E17" s="22">
        <f>CdratiowithBran!E17</f>
        <v>241619</v>
      </c>
      <c r="F17" s="23">
        <f t="shared" si="0"/>
        <v>0.33755759402950042</v>
      </c>
      <c r="G17" s="19" t="s">
        <v>20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1">
      <c r="A18" s="24">
        <v>12</v>
      </c>
      <c r="B18" s="24" t="s">
        <v>21</v>
      </c>
      <c r="C18" s="22">
        <f>CdratiowithBran!C18</f>
        <v>143</v>
      </c>
      <c r="D18" s="22">
        <f>CdratiowithBran!D18</f>
        <v>413604</v>
      </c>
      <c r="E18" s="22">
        <f>CdratiowithBran!E18</f>
        <v>110405</v>
      </c>
      <c r="F18" s="23">
        <f t="shared" si="0"/>
        <v>0.26693407220433069</v>
      </c>
      <c r="G18" s="19" t="s">
        <v>21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1">
      <c r="A19" s="22">
        <v>13</v>
      </c>
      <c r="B19" s="24" t="s">
        <v>22</v>
      </c>
      <c r="C19" s="22">
        <f>CdratiowithBran!C19</f>
        <v>87</v>
      </c>
      <c r="D19" s="22">
        <f>CdratiowithBran!D19</f>
        <v>238253</v>
      </c>
      <c r="E19" s="22">
        <f>CdratiowithBran!E19</f>
        <v>71064</v>
      </c>
      <c r="F19" s="23">
        <f t="shared" si="0"/>
        <v>0.29827116552572264</v>
      </c>
      <c r="G19" s="19" t="s">
        <v>22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1">
      <c r="A20" s="24">
        <v>14</v>
      </c>
      <c r="B20" s="24" t="s">
        <v>23</v>
      </c>
      <c r="C20" s="22">
        <f>CdratiowithBran!C20</f>
        <v>70</v>
      </c>
      <c r="D20" s="22">
        <f>CdratiowithBran!D20</f>
        <v>178161</v>
      </c>
      <c r="E20" s="22">
        <f>CdratiowithBran!E20</f>
        <v>49180</v>
      </c>
      <c r="F20" s="23">
        <f t="shared" si="0"/>
        <v>0.27604245598082633</v>
      </c>
      <c r="G20" s="19" t="s">
        <v>23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1">
      <c r="A21" s="24">
        <v>15</v>
      </c>
      <c r="B21" s="24" t="s">
        <v>24</v>
      </c>
      <c r="C21" s="22">
        <f>CdratiowithBran!C21</f>
        <v>97</v>
      </c>
      <c r="D21" s="22">
        <f>CdratiowithBran!D21</f>
        <v>203768</v>
      </c>
      <c r="E21" s="22">
        <f>CdratiowithBran!E21</f>
        <v>106846</v>
      </c>
      <c r="F21" s="23">
        <f t="shared" si="0"/>
        <v>0.52435122295944403</v>
      </c>
      <c r="G21" s="19" t="s">
        <v>24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1">
      <c r="A22" s="22">
        <v>16</v>
      </c>
      <c r="B22" s="24" t="s">
        <v>25</v>
      </c>
      <c r="C22" s="22">
        <f>CdratiowithBran!C22</f>
        <v>143</v>
      </c>
      <c r="D22" s="22">
        <f>CdratiowithBran!D22</f>
        <v>274252</v>
      </c>
      <c r="E22" s="22">
        <f>CdratiowithBran!E22</f>
        <v>123058</v>
      </c>
      <c r="F22" s="23">
        <f t="shared" si="0"/>
        <v>0.44870411154704432</v>
      </c>
      <c r="G22" s="19" t="s">
        <v>25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1">
      <c r="A23" s="24">
        <v>17</v>
      </c>
      <c r="B23" s="24" t="s">
        <v>26</v>
      </c>
      <c r="C23" s="22">
        <f>CdratiowithBran!C23</f>
        <v>84</v>
      </c>
      <c r="D23" s="22">
        <f>CdratiowithBran!D23</f>
        <v>160022</v>
      </c>
      <c r="E23" s="22">
        <f>CdratiowithBran!E23</f>
        <v>76065</v>
      </c>
      <c r="F23" s="23">
        <f t="shared" si="0"/>
        <v>0.4753408906275387</v>
      </c>
      <c r="G23" s="19" t="s">
        <v>26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1">
      <c r="A24" s="24">
        <v>18</v>
      </c>
      <c r="B24" s="24" t="s">
        <v>27</v>
      </c>
      <c r="C24" s="22">
        <f>CdratiowithBran!C24</f>
        <v>74</v>
      </c>
      <c r="D24" s="22">
        <f>CdratiowithBran!D24</f>
        <v>118772</v>
      </c>
      <c r="E24" s="22">
        <f>CdratiowithBran!E24</f>
        <v>69440</v>
      </c>
      <c r="F24" s="23">
        <f t="shared" si="0"/>
        <v>0.5846495807092581</v>
      </c>
      <c r="G24" s="19" t="s">
        <v>27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1">
      <c r="A25" s="22">
        <v>19</v>
      </c>
      <c r="B25" s="24" t="s">
        <v>28</v>
      </c>
      <c r="C25" s="22">
        <f>CdratiowithBran!C25</f>
        <v>62</v>
      </c>
      <c r="D25" s="22">
        <f>CdratiowithBran!D25</f>
        <v>145775</v>
      </c>
      <c r="E25" s="22">
        <f>CdratiowithBran!E25</f>
        <v>50643</v>
      </c>
      <c r="F25" s="23">
        <f t="shared" si="0"/>
        <v>0.34740524781341109</v>
      </c>
      <c r="G25" s="19" t="s">
        <v>28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1">
      <c r="A26" s="24">
        <v>20</v>
      </c>
      <c r="B26" s="24" t="s">
        <v>29</v>
      </c>
      <c r="C26" s="22">
        <f>CdratiowithBran!C26</f>
        <v>91</v>
      </c>
      <c r="D26" s="22">
        <f>CdratiowithBran!D26</f>
        <v>180207</v>
      </c>
      <c r="E26" s="22">
        <f>CdratiowithBran!E26</f>
        <v>70294</v>
      </c>
      <c r="F26" s="23">
        <f t="shared" si="0"/>
        <v>0.39007363753905233</v>
      </c>
      <c r="G26" s="19" t="s">
        <v>29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1">
      <c r="A27" s="24">
        <v>21</v>
      </c>
      <c r="B27" s="24" t="s">
        <v>30</v>
      </c>
      <c r="C27" s="22">
        <f>CdratiowithBran!C27</f>
        <v>242</v>
      </c>
      <c r="D27" s="22">
        <f>CdratiowithBran!D27</f>
        <v>400408</v>
      </c>
      <c r="E27" s="22">
        <f>CdratiowithBran!E27</f>
        <v>125991</v>
      </c>
      <c r="F27" s="23">
        <f t="shared" si="0"/>
        <v>0.31465655031867495</v>
      </c>
      <c r="G27" s="19" t="s">
        <v>30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1">
      <c r="A28" s="22">
        <v>22</v>
      </c>
      <c r="B28" s="24" t="s">
        <v>31</v>
      </c>
      <c r="C28" s="22">
        <f>CdratiowithBran!C28</f>
        <v>104</v>
      </c>
      <c r="D28" s="22">
        <f>CdratiowithBran!D28</f>
        <v>333806</v>
      </c>
      <c r="E28" s="22">
        <f>CdratiowithBran!E28</f>
        <v>88094</v>
      </c>
      <c r="F28" s="23">
        <f t="shared" si="0"/>
        <v>0.26390777876970456</v>
      </c>
      <c r="G28" s="19" t="s">
        <v>31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1">
      <c r="A29" s="24">
        <v>23</v>
      </c>
      <c r="B29" s="24" t="s">
        <v>32</v>
      </c>
      <c r="C29" s="22">
        <f>CdratiowithBran!C29</f>
        <v>307</v>
      </c>
      <c r="D29" s="22">
        <f>CdratiowithBran!D29</f>
        <v>933724</v>
      </c>
      <c r="E29" s="22">
        <f>CdratiowithBran!E29</f>
        <v>369361</v>
      </c>
      <c r="F29" s="23">
        <f t="shared" si="0"/>
        <v>0.39557835077603232</v>
      </c>
      <c r="G29" s="19" t="s">
        <v>32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1">
      <c r="A30" s="24">
        <v>24</v>
      </c>
      <c r="B30" s="24" t="s">
        <v>33</v>
      </c>
      <c r="C30" s="22">
        <f>CdratiowithBran!C30</f>
        <v>183</v>
      </c>
      <c r="D30" s="22">
        <f>CdratiowithBran!D30</f>
        <v>431556</v>
      </c>
      <c r="E30" s="22">
        <f>CdratiowithBran!E30</f>
        <v>146914</v>
      </c>
      <c r="F30" s="23">
        <f t="shared" si="0"/>
        <v>0.34042858864203024</v>
      </c>
      <c r="G30" s="19" t="s">
        <v>33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1">
      <c r="A31" s="22">
        <v>25</v>
      </c>
      <c r="B31" s="24" t="s">
        <v>34</v>
      </c>
      <c r="C31" s="22">
        <f>CdratiowithBran!C31</f>
        <v>105</v>
      </c>
      <c r="D31" s="22">
        <f>CdratiowithBran!D31</f>
        <v>221080</v>
      </c>
      <c r="E31" s="22">
        <f>CdratiowithBran!E31</f>
        <v>85377</v>
      </c>
      <c r="F31" s="23">
        <f t="shared" si="0"/>
        <v>0.386181472770038</v>
      </c>
      <c r="G31" s="19" t="s">
        <v>34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1">
      <c r="A32" s="24">
        <v>26</v>
      </c>
      <c r="B32" s="24" t="s">
        <v>35</v>
      </c>
      <c r="C32" s="22">
        <f>CdratiowithBran!C32</f>
        <v>699</v>
      </c>
      <c r="D32" s="22">
        <f>CdratiowithBran!D32</f>
        <v>5746594</v>
      </c>
      <c r="E32" s="22">
        <f>CdratiowithBran!E32</f>
        <v>1990730</v>
      </c>
      <c r="F32" s="23">
        <f t="shared" si="0"/>
        <v>0.34641911365236522</v>
      </c>
      <c r="G32" s="19" t="s">
        <v>35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1">
      <c r="A33" s="24">
        <v>27</v>
      </c>
      <c r="B33" s="24" t="s">
        <v>36</v>
      </c>
      <c r="C33" s="22">
        <f>CdratiowithBran!C33</f>
        <v>162</v>
      </c>
      <c r="D33" s="22">
        <f>CdratiowithBran!D33</f>
        <v>308284</v>
      </c>
      <c r="E33" s="22">
        <f>CdratiowithBran!E33</f>
        <v>176723</v>
      </c>
      <c r="F33" s="23">
        <f t="shared" si="0"/>
        <v>0.5732473952589171</v>
      </c>
      <c r="G33" s="19" t="s">
        <v>36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1">
      <c r="A34" s="22">
        <v>28</v>
      </c>
      <c r="B34" s="24" t="s">
        <v>37</v>
      </c>
      <c r="C34" s="22">
        <f>CdratiowithBran!C34</f>
        <v>167</v>
      </c>
      <c r="D34" s="22">
        <f>CdratiowithBran!D34</f>
        <v>469272</v>
      </c>
      <c r="E34" s="22">
        <f>CdratiowithBran!E34</f>
        <v>201486</v>
      </c>
      <c r="F34" s="23">
        <f t="shared" si="0"/>
        <v>0.42935866618933155</v>
      </c>
      <c r="G34" s="19" t="s">
        <v>37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1">
      <c r="A35" s="24">
        <v>29</v>
      </c>
      <c r="B35" s="24" t="s">
        <v>38</v>
      </c>
      <c r="C35" s="22">
        <f>CdratiowithBran!C35</f>
        <v>81</v>
      </c>
      <c r="D35" s="22">
        <f>CdratiowithBran!D35</f>
        <v>208241</v>
      </c>
      <c r="E35" s="22">
        <f>CdratiowithBran!E35</f>
        <v>75722</v>
      </c>
      <c r="F35" s="23">
        <f t="shared" si="0"/>
        <v>0.36362675937975708</v>
      </c>
      <c r="G35" s="19" t="s">
        <v>38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1">
      <c r="A36" s="24">
        <v>30</v>
      </c>
      <c r="B36" s="24" t="s">
        <v>39</v>
      </c>
      <c r="C36" s="22">
        <f>CdratiowithBran!C36</f>
        <v>219</v>
      </c>
      <c r="D36" s="22">
        <f>CdratiowithBran!D36</f>
        <v>494684</v>
      </c>
      <c r="E36" s="22">
        <f>CdratiowithBran!E36</f>
        <v>195664</v>
      </c>
      <c r="F36" s="23">
        <f t="shared" si="0"/>
        <v>0.39553331015355259</v>
      </c>
      <c r="G36" s="19" t="s">
        <v>39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1">
      <c r="A37" s="22">
        <v>31</v>
      </c>
      <c r="B37" s="24" t="s">
        <v>40</v>
      </c>
      <c r="C37" s="22">
        <f>CdratiowithBran!C37</f>
        <v>188</v>
      </c>
      <c r="D37" s="22">
        <f>CdratiowithBran!D37</f>
        <v>577591</v>
      </c>
      <c r="E37" s="22">
        <f>CdratiowithBran!E37</f>
        <v>149034</v>
      </c>
      <c r="F37" s="23">
        <f t="shared" si="0"/>
        <v>0.25802687368743626</v>
      </c>
      <c r="G37" s="19" t="s">
        <v>40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1">
      <c r="A38" s="24">
        <v>32</v>
      </c>
      <c r="B38" s="24" t="s">
        <v>41</v>
      </c>
      <c r="C38" s="22">
        <f>CdratiowithBran!C38</f>
        <v>45</v>
      </c>
      <c r="D38" s="22">
        <f>CdratiowithBran!D38</f>
        <v>87468</v>
      </c>
      <c r="E38" s="22">
        <f>CdratiowithBran!E38</f>
        <v>30179</v>
      </c>
      <c r="F38" s="23">
        <f t="shared" si="0"/>
        <v>0.34502903919147576</v>
      </c>
      <c r="G38" s="19" t="s">
        <v>41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1">
      <c r="A39" s="24">
        <v>33</v>
      </c>
      <c r="B39" s="24" t="s">
        <v>42</v>
      </c>
      <c r="C39" s="22">
        <f>CdratiowithBran!C39</f>
        <v>40</v>
      </c>
      <c r="D39" s="22">
        <f>CdratiowithBran!D39</f>
        <v>48224</v>
      </c>
      <c r="E39" s="22">
        <f>CdratiowithBran!E39</f>
        <v>19438</v>
      </c>
      <c r="F39" s="23">
        <f t="shared" si="0"/>
        <v>0.40307730590577306</v>
      </c>
      <c r="G39" s="19" t="s">
        <v>42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1">
      <c r="A40" s="22">
        <v>34</v>
      </c>
      <c r="B40" s="24" t="s">
        <v>43</v>
      </c>
      <c r="C40" s="22">
        <f>CdratiowithBran!C40</f>
        <v>143</v>
      </c>
      <c r="D40" s="22">
        <f>CdratiowithBran!D40</f>
        <v>313462</v>
      </c>
      <c r="E40" s="22">
        <f>CdratiowithBran!E40</f>
        <v>119432</v>
      </c>
      <c r="F40" s="23">
        <f t="shared" si="0"/>
        <v>0.38100950035410991</v>
      </c>
      <c r="G40" s="19" t="s">
        <v>43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1">
      <c r="A41" s="24">
        <v>35</v>
      </c>
      <c r="B41" s="24" t="s">
        <v>44</v>
      </c>
      <c r="C41" s="22">
        <f>CdratiowithBran!C41</f>
        <v>183</v>
      </c>
      <c r="D41" s="22">
        <f>CdratiowithBran!D41</f>
        <v>555844</v>
      </c>
      <c r="E41" s="22">
        <f>CdratiowithBran!E41</f>
        <v>129308</v>
      </c>
      <c r="F41" s="23">
        <f t="shared" si="0"/>
        <v>0.23263361662624765</v>
      </c>
      <c r="G41" s="19" t="s">
        <v>44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1">
      <c r="A42" s="24">
        <v>36</v>
      </c>
      <c r="B42" s="24" t="s">
        <v>45</v>
      </c>
      <c r="C42" s="22">
        <f>CdratiowithBran!C42</f>
        <v>100</v>
      </c>
      <c r="D42" s="22">
        <f>CdratiowithBran!D42</f>
        <v>179163</v>
      </c>
      <c r="E42" s="22">
        <f>CdratiowithBran!E42</f>
        <v>74301</v>
      </c>
      <c r="F42" s="23">
        <f t="shared" si="0"/>
        <v>0.41471174293799501</v>
      </c>
      <c r="G42" s="19" t="s">
        <v>45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1">
      <c r="A43" s="22">
        <v>37</v>
      </c>
      <c r="B43" s="24" t="s">
        <v>46</v>
      </c>
      <c r="C43" s="22">
        <f>CdratiowithBran!C43</f>
        <v>189</v>
      </c>
      <c r="D43" s="22">
        <f>CdratiowithBran!D43</f>
        <v>461202</v>
      </c>
      <c r="E43" s="22">
        <f>CdratiowithBran!E43</f>
        <v>148925</v>
      </c>
      <c r="F43" s="23">
        <f t="shared" si="0"/>
        <v>0.32290623197644414</v>
      </c>
      <c r="G43" s="19" t="s">
        <v>46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1">
      <c r="A44" s="24">
        <v>38</v>
      </c>
      <c r="B44" s="24" t="s">
        <v>47</v>
      </c>
      <c r="C44" s="22">
        <f>CdratiowithBran!C44</f>
        <v>170</v>
      </c>
      <c r="D44" s="22">
        <f>CdratiowithBran!D44</f>
        <v>334358</v>
      </c>
      <c r="E44" s="22">
        <f>CdratiowithBran!E44</f>
        <v>153141</v>
      </c>
      <c r="F44" s="23">
        <f t="shared" si="0"/>
        <v>0.45801506170033318</v>
      </c>
      <c r="G44" s="19" t="s">
        <v>47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21">
      <c r="A45" s="53" t="s">
        <v>48</v>
      </c>
      <c r="B45" s="53"/>
      <c r="C45" s="25">
        <f>SUM(C7:C44)</f>
        <v>5907</v>
      </c>
      <c r="D45" s="26">
        <f>SUM(D7:D44)</f>
        <v>18345824</v>
      </c>
      <c r="E45" s="26">
        <f>SUM(E7:E44)</f>
        <v>6668777</v>
      </c>
      <c r="F45" s="27">
        <f t="shared" si="0"/>
        <v>0.36350381427402773</v>
      </c>
      <c r="G45" s="2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6.5" thickBot="1">
      <c r="A46" s="54" t="s">
        <v>50</v>
      </c>
      <c r="B46" s="54"/>
      <c r="C46" s="54"/>
      <c r="D46" s="54"/>
      <c r="E46" s="54"/>
      <c r="F46" s="55"/>
      <c r="G46" s="55"/>
    </row>
    <row r="47" spans="1:25" ht="15.75">
      <c r="A47" s="29">
        <v>1</v>
      </c>
      <c r="B47" s="29" t="s">
        <v>51</v>
      </c>
      <c r="C47" s="56">
        <v>489900</v>
      </c>
      <c r="D47" s="56"/>
      <c r="E47" s="57"/>
      <c r="F47" s="30"/>
      <c r="G47" s="31"/>
    </row>
    <row r="48" spans="1:25" ht="15.75">
      <c r="A48" s="29">
        <v>2</v>
      </c>
      <c r="B48" s="29" t="s">
        <v>52</v>
      </c>
      <c r="C48" s="56">
        <v>42207</v>
      </c>
      <c r="D48" s="56"/>
      <c r="E48" s="57"/>
      <c r="F48" s="32"/>
      <c r="G48" s="33"/>
    </row>
    <row r="49" spans="1:7" ht="15.75">
      <c r="A49" s="29">
        <v>3</v>
      </c>
      <c r="B49" s="29" t="s">
        <v>53</v>
      </c>
      <c r="C49" s="56">
        <v>60537</v>
      </c>
      <c r="D49" s="56"/>
      <c r="E49" s="57"/>
      <c r="F49" s="32"/>
      <c r="G49" s="33"/>
    </row>
    <row r="50" spans="1:7" ht="15.75">
      <c r="A50" s="29">
        <v>4</v>
      </c>
      <c r="B50" s="29" t="s">
        <v>54</v>
      </c>
      <c r="C50" s="56">
        <v>14711</v>
      </c>
      <c r="D50" s="56"/>
      <c r="E50" s="57"/>
      <c r="F50" s="32"/>
      <c r="G50" s="33"/>
    </row>
    <row r="51" spans="1:7" ht="15.75">
      <c r="A51" s="29">
        <v>5</v>
      </c>
      <c r="B51" s="29" t="s">
        <v>55</v>
      </c>
      <c r="C51" s="56">
        <v>17671</v>
      </c>
      <c r="D51" s="56"/>
      <c r="E51" s="57"/>
      <c r="F51" s="32"/>
      <c r="G51" s="33"/>
    </row>
    <row r="52" spans="1:7" ht="15.75">
      <c r="A52" s="29">
        <v>6</v>
      </c>
      <c r="B52" s="29" t="s">
        <v>56</v>
      </c>
      <c r="C52" s="56">
        <v>20006</v>
      </c>
      <c r="D52" s="56"/>
      <c r="E52" s="57"/>
      <c r="F52" s="32"/>
      <c r="G52" s="33"/>
    </row>
    <row r="53" spans="1:7" ht="15.75">
      <c r="A53" s="29">
        <v>7</v>
      </c>
      <c r="B53" s="29" t="s">
        <v>57</v>
      </c>
      <c r="C53" s="56">
        <v>14068</v>
      </c>
      <c r="D53" s="56"/>
      <c r="E53" s="57"/>
      <c r="F53" s="32"/>
      <c r="G53" s="33"/>
    </row>
    <row r="54" spans="1:7" ht="15.75">
      <c r="A54" s="29">
        <v>8</v>
      </c>
      <c r="B54" s="29" t="s">
        <v>58</v>
      </c>
      <c r="C54" s="56">
        <v>7732</v>
      </c>
      <c r="D54" s="56"/>
      <c r="E54" s="57"/>
      <c r="F54" s="32"/>
      <c r="G54" s="33"/>
    </row>
    <row r="55" spans="1:7" ht="15.75">
      <c r="A55" s="29">
        <v>9</v>
      </c>
      <c r="B55" s="29" t="s">
        <v>59</v>
      </c>
      <c r="C55" s="56">
        <v>54875</v>
      </c>
      <c r="D55" s="56"/>
      <c r="E55" s="57"/>
      <c r="F55" s="32"/>
      <c r="G55" s="33"/>
    </row>
    <row r="56" spans="1:7" ht="15.75">
      <c r="A56" s="29">
        <v>10</v>
      </c>
      <c r="B56" s="29" t="s">
        <v>60</v>
      </c>
      <c r="C56" s="56">
        <v>10437</v>
      </c>
      <c r="D56" s="56"/>
      <c r="E56" s="57"/>
      <c r="F56" s="32"/>
      <c r="G56" s="33"/>
    </row>
    <row r="57" spans="1:7" ht="15.75">
      <c r="A57" s="29">
        <v>11</v>
      </c>
      <c r="B57" s="29" t="s">
        <v>61</v>
      </c>
      <c r="C57" s="56">
        <v>70862</v>
      </c>
      <c r="D57" s="56"/>
      <c r="E57" s="57"/>
      <c r="F57" s="32"/>
      <c r="G57" s="33"/>
    </row>
    <row r="58" spans="1:7" ht="16.5" thickBot="1">
      <c r="A58" s="63" t="s">
        <v>63</v>
      </c>
      <c r="B58" s="64"/>
      <c r="C58" s="64"/>
      <c r="D58" s="65"/>
      <c r="E58" s="34">
        <f>SUM(C47:E57)</f>
        <v>803006</v>
      </c>
      <c r="F58" s="35"/>
      <c r="G58" s="36"/>
    </row>
    <row r="59" spans="1:7" ht="15.75">
      <c r="A59" s="37"/>
      <c r="B59" s="37" t="s">
        <v>48</v>
      </c>
      <c r="C59" s="38">
        <f>C45</f>
        <v>5907</v>
      </c>
      <c r="D59" s="39">
        <f>D45</f>
        <v>18345824</v>
      </c>
      <c r="E59" s="40">
        <f>E58+E45</f>
        <v>7471783</v>
      </c>
      <c r="F59" s="41">
        <f>E59/D59</f>
        <v>0.40727432030308369</v>
      </c>
      <c r="G59" s="42" t="s">
        <v>48</v>
      </c>
    </row>
    <row r="60" spans="1:7">
      <c r="B60" s="1" t="s">
        <v>62</v>
      </c>
    </row>
    <row r="61" spans="1:7">
      <c r="B61" s="1" t="s">
        <v>62</v>
      </c>
    </row>
    <row r="62" spans="1:7">
      <c r="B62" s="1" t="s">
        <v>62</v>
      </c>
    </row>
    <row r="63" spans="1:7">
      <c r="B63" s="1" t="s">
        <v>62</v>
      </c>
    </row>
    <row r="64" spans="1:7">
      <c r="B64" s="1" t="s">
        <v>62</v>
      </c>
    </row>
    <row r="65" spans="2:2">
      <c r="B65" s="1" t="s">
        <v>62</v>
      </c>
    </row>
    <row r="66" spans="2:2">
      <c r="B66" s="1" t="s">
        <v>62</v>
      </c>
    </row>
    <row r="67" spans="2:2">
      <c r="B67" s="1" t="s">
        <v>62</v>
      </c>
    </row>
    <row r="68" spans="2:2">
      <c r="B68" s="1" t="s">
        <v>62</v>
      </c>
    </row>
    <row r="69" spans="2:2">
      <c r="B69" s="1" t="s">
        <v>62</v>
      </c>
    </row>
    <row r="70" spans="2:2">
      <c r="B70" s="1" t="s">
        <v>62</v>
      </c>
    </row>
    <row r="71" spans="2:2">
      <c r="B71" s="1" t="s">
        <v>62</v>
      </c>
    </row>
    <row r="72" spans="2:2">
      <c r="B72" s="1" t="s">
        <v>62</v>
      </c>
    </row>
    <row r="73" spans="2:2">
      <c r="B73" s="1" t="s">
        <v>62</v>
      </c>
    </row>
    <row r="74" spans="2:2">
      <c r="B74" s="1" t="s">
        <v>62</v>
      </c>
    </row>
    <row r="75" spans="2:2">
      <c r="B75" s="1" t="s">
        <v>62</v>
      </c>
    </row>
    <row r="76" spans="2:2">
      <c r="B76" s="1" t="s">
        <v>62</v>
      </c>
    </row>
    <row r="77" spans="2:2">
      <c r="B77" s="1" t="s">
        <v>62</v>
      </c>
    </row>
    <row r="78" spans="2:2">
      <c r="B78" s="1" t="s">
        <v>62</v>
      </c>
    </row>
    <row r="79" spans="2:2">
      <c r="B79" s="1" t="s">
        <v>62</v>
      </c>
    </row>
    <row r="80" spans="2:2">
      <c r="B80" s="1" t="s">
        <v>62</v>
      </c>
    </row>
    <row r="81" spans="2:2">
      <c r="B81" s="1" t="s">
        <v>62</v>
      </c>
    </row>
    <row r="82" spans="2:2">
      <c r="B82" s="1" t="s">
        <v>62</v>
      </c>
    </row>
    <row r="83" spans="2:2">
      <c r="B83" s="1" t="s">
        <v>62</v>
      </c>
    </row>
    <row r="84" spans="2:2">
      <c r="B84" s="1" t="s">
        <v>62</v>
      </c>
    </row>
    <row r="85" spans="2:2">
      <c r="B85" s="1" t="s">
        <v>62</v>
      </c>
    </row>
    <row r="86" spans="2:2">
      <c r="B86" s="1" t="s">
        <v>62</v>
      </c>
    </row>
    <row r="87" spans="2:2">
      <c r="B87" s="1" t="s">
        <v>62</v>
      </c>
    </row>
    <row r="88" spans="2:2">
      <c r="B88" s="1" t="s">
        <v>62</v>
      </c>
    </row>
    <row r="89" spans="2:2">
      <c r="B89" s="1" t="s">
        <v>62</v>
      </c>
    </row>
    <row r="90" spans="2:2">
      <c r="B90" s="1" t="s">
        <v>62</v>
      </c>
    </row>
  </sheetData>
  <mergeCells count="25">
    <mergeCell ref="A58:D58"/>
    <mergeCell ref="C48:E48"/>
    <mergeCell ref="C51:E51"/>
    <mergeCell ref="C52:E52"/>
    <mergeCell ref="C54:E54"/>
    <mergeCell ref="C55:E55"/>
    <mergeCell ref="C57:E57"/>
    <mergeCell ref="C53:E53"/>
    <mergeCell ref="C56:E56"/>
    <mergeCell ref="C50:E50"/>
    <mergeCell ref="C49:E49"/>
    <mergeCell ref="A45:B45"/>
    <mergeCell ref="A46:G46"/>
    <mergeCell ref="C47:E47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</mergeCells>
  <pageMargins left="0.70866141732283472" right="0.23622047244094491" top="0.15748031496062992" bottom="0.15748031496062992" header="0.31496062992125984" footer="0.31496062992125984"/>
  <pageSetup paperSize="9" scale="70" orientation="portrait" horizontalDpi="300" verticalDpi="300" r:id="rId1"/>
  <rowBreaks count="1" manualBreakCount="1">
    <brk id="6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CdratiowithBran</vt:lpstr>
      <vt:lpstr>CdratiowithBran_OutsideBihar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SAURAB</cp:lastModifiedBy>
  <cp:lastPrinted>2014-05-13T08:14:38Z</cp:lastPrinted>
  <dcterms:created xsi:type="dcterms:W3CDTF">2013-08-22T12:33:56Z</dcterms:created>
  <dcterms:modified xsi:type="dcterms:W3CDTF">2014-07-15T10:58:07Z</dcterms:modified>
</cp:coreProperties>
</file>