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DATA\"/>
    </mc:Choice>
  </mc:AlternateContent>
  <bookViews>
    <workbookView xWindow="360" yWindow="60" windowWidth="5655" windowHeight="6660" activeTab="2"/>
  </bookViews>
  <sheets>
    <sheet name="Sheet1" sheetId="4" r:id="rId1"/>
    <sheet name="CdratiowithBran" sheetId="2" r:id="rId2"/>
    <sheet name="CdratiowithBran_OutsideBihar" sheetId="3" r:id="rId3"/>
  </sheets>
  <calcPr calcId="152511"/>
</workbook>
</file>

<file path=xl/calcChain.xml><?xml version="1.0" encoding="utf-8"?>
<calcChain xmlns="http://schemas.openxmlformats.org/spreadsheetml/2006/main">
  <c r="E57" i="3" l="1"/>
  <c r="E44" i="3"/>
  <c r="D44" i="3"/>
  <c r="F44" i="3" s="1"/>
  <c r="C44" i="3"/>
  <c r="E43" i="3"/>
  <c r="D43" i="3"/>
  <c r="F43" i="3" s="1"/>
  <c r="C43" i="3"/>
  <c r="E42" i="3"/>
  <c r="D42" i="3"/>
  <c r="F42" i="3" s="1"/>
  <c r="C42" i="3"/>
  <c r="E41" i="3"/>
  <c r="D41" i="3"/>
  <c r="C41" i="3"/>
  <c r="E40" i="3"/>
  <c r="D40" i="3"/>
  <c r="F40" i="3" s="1"/>
  <c r="C40" i="3"/>
  <c r="E39" i="3"/>
  <c r="D39" i="3"/>
  <c r="F39" i="3" s="1"/>
  <c r="C39" i="3"/>
  <c r="E38" i="3"/>
  <c r="D38" i="3"/>
  <c r="F38" i="3" s="1"/>
  <c r="C38" i="3"/>
  <c r="E37" i="3"/>
  <c r="D37" i="3"/>
  <c r="C37" i="3"/>
  <c r="E36" i="3"/>
  <c r="D36" i="3"/>
  <c r="F36" i="3" s="1"/>
  <c r="C36" i="3"/>
  <c r="E35" i="3"/>
  <c r="D35" i="3"/>
  <c r="F35" i="3" s="1"/>
  <c r="C35" i="3"/>
  <c r="E34" i="3"/>
  <c r="D34" i="3"/>
  <c r="F34" i="3" s="1"/>
  <c r="C34" i="3"/>
  <c r="E33" i="3"/>
  <c r="D33" i="3"/>
  <c r="C33" i="3"/>
  <c r="E32" i="3"/>
  <c r="D32" i="3"/>
  <c r="F32" i="3" s="1"/>
  <c r="C32" i="3"/>
  <c r="E31" i="3"/>
  <c r="D31" i="3"/>
  <c r="F31" i="3" s="1"/>
  <c r="C31" i="3"/>
  <c r="E30" i="3"/>
  <c r="D30" i="3"/>
  <c r="F30" i="3" s="1"/>
  <c r="C30" i="3"/>
  <c r="E29" i="3"/>
  <c r="D29" i="3"/>
  <c r="C29" i="3"/>
  <c r="E28" i="3"/>
  <c r="D28" i="3"/>
  <c r="F28" i="3" s="1"/>
  <c r="C28" i="3"/>
  <c r="E27" i="3"/>
  <c r="D27" i="3"/>
  <c r="F27" i="3" s="1"/>
  <c r="C27" i="3"/>
  <c r="E26" i="3"/>
  <c r="D26" i="3"/>
  <c r="F26" i="3" s="1"/>
  <c r="C26" i="3"/>
  <c r="E25" i="3"/>
  <c r="D25" i="3"/>
  <c r="C25" i="3"/>
  <c r="E24" i="3"/>
  <c r="D24" i="3"/>
  <c r="F24" i="3" s="1"/>
  <c r="C24" i="3"/>
  <c r="E23" i="3"/>
  <c r="D23" i="3"/>
  <c r="F23" i="3" s="1"/>
  <c r="C23" i="3"/>
  <c r="E22" i="3"/>
  <c r="D22" i="3"/>
  <c r="F22" i="3" s="1"/>
  <c r="C22" i="3"/>
  <c r="E21" i="3"/>
  <c r="D21" i="3"/>
  <c r="C21" i="3"/>
  <c r="E20" i="3"/>
  <c r="D20" i="3"/>
  <c r="F20" i="3" s="1"/>
  <c r="C20" i="3"/>
  <c r="E19" i="3"/>
  <c r="D19" i="3"/>
  <c r="F19" i="3" s="1"/>
  <c r="C19" i="3"/>
  <c r="E18" i="3"/>
  <c r="D18" i="3"/>
  <c r="F18" i="3" s="1"/>
  <c r="C18" i="3"/>
  <c r="E17" i="3"/>
  <c r="D17" i="3"/>
  <c r="C17" i="3"/>
  <c r="E16" i="3"/>
  <c r="D16" i="3"/>
  <c r="F16" i="3" s="1"/>
  <c r="C16" i="3"/>
  <c r="E15" i="3"/>
  <c r="D15" i="3"/>
  <c r="F15" i="3" s="1"/>
  <c r="C15" i="3"/>
  <c r="E14" i="3"/>
  <c r="D14" i="3"/>
  <c r="F14" i="3" s="1"/>
  <c r="C14" i="3"/>
  <c r="E13" i="3"/>
  <c r="D13" i="3"/>
  <c r="C13" i="3"/>
  <c r="E12" i="3"/>
  <c r="D12" i="3"/>
  <c r="F12" i="3" s="1"/>
  <c r="C12" i="3"/>
  <c r="E11" i="3"/>
  <c r="D11" i="3"/>
  <c r="F11" i="3" s="1"/>
  <c r="C11" i="3"/>
  <c r="E10" i="3"/>
  <c r="D10" i="3"/>
  <c r="F10" i="3" s="1"/>
  <c r="C10" i="3"/>
  <c r="E9" i="3"/>
  <c r="D9" i="3"/>
  <c r="C9" i="3"/>
  <c r="E8" i="3"/>
  <c r="D8" i="3"/>
  <c r="F8" i="3" s="1"/>
  <c r="C8" i="3"/>
  <c r="E7" i="3"/>
  <c r="D7" i="3"/>
  <c r="F7" i="3" s="1"/>
  <c r="C7" i="3"/>
  <c r="C45" i="3" s="1"/>
  <c r="C58" i="3" s="1"/>
  <c r="A3" i="3"/>
  <c r="E45" i="2"/>
  <c r="F45" i="2" s="1"/>
  <c r="D45" i="2"/>
  <c r="C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D45" i="4"/>
  <c r="E45" i="4" s="1"/>
  <c r="C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45" i="3" l="1"/>
  <c r="F9" i="3"/>
  <c r="F13" i="3"/>
  <c r="F17" i="3"/>
  <c r="F21" i="3"/>
  <c r="F25" i="3"/>
  <c r="F29" i="3"/>
  <c r="F33" i="3"/>
  <c r="F37" i="3"/>
  <c r="F41" i="3"/>
  <c r="E58" i="3"/>
  <c r="D45" i="3"/>
  <c r="D58" i="3" s="1"/>
  <c r="F45" i="3" l="1"/>
  <c r="F58" i="3"/>
</calcChain>
</file>

<file path=xl/sharedStrings.xml><?xml version="1.0" encoding="utf-8"?>
<sst xmlns="http://schemas.openxmlformats.org/spreadsheetml/2006/main" count="307" uniqueCount="63">
  <si>
    <t>STATE LEVEL BANKERS' COMMITTEE BIHAR, PATNA</t>
  </si>
  <si>
    <t>(CONVENOR- STATE BANK OF INDIA)</t>
  </si>
  <si>
    <t>DEPOSIT, ADVANCES AND CD RATIO  - DISTRICT WISE AS ON : 30.09.2015</t>
  </si>
  <si>
    <t>(Rs.    in Lakh)</t>
  </si>
  <si>
    <t>SL. NO</t>
  </si>
  <si>
    <t xml:space="preserve">DISTRICT NAME </t>
  </si>
  <si>
    <t>DEPOSITS</t>
  </si>
  <si>
    <t>ADVANCES</t>
  </si>
  <si>
    <t>C:D Rat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</si>
  <si>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</si>
  <si>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</si>
  <si>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</si>
  <si>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</si>
  <si>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</si>
  <si>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</si>
  <si>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</si>
  <si>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</si>
  <si>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</si>
  <si>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</si>
  <si>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</si>
  <si>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</si>
  <si>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</si>
  <si>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</si>
  <si>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</si>
  <si>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</si>
  <si>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</si>
  <si>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</si>
  <si>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</si>
  <si>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</si>
  <si>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</si>
  <si>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</si>
  <si>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</si>
  <si>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</si>
  <si>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</si>
  <si>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</si>
  <si>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</si>
  <si>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</si>
  <si>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</si>
  <si>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</si>
  <si>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</si>
  <si>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</si>
  <si>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</si>
  <si>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</si>
  <si>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</si>
  <si>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</si>
  <si>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</si>
  <si>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</si>
  <si>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</si>
  <si>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</si>
  <si>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NO. OF BRANCHES</t>
  </si>
  <si>
    <t>ADVANCES GRANTED TO UNITS FUNCTIONAL IN BIHAR BY BRANCHES OPERATING OUTSIDE THE STATE</t>
  </si>
  <si>
    <t>STATE BANK OF INDIA</t>
  </si>
  <si>
    <t>PUNJAB NATIONAL BANK</t>
  </si>
  <si>
    <t>ALLAHABAD BANK</t>
  </si>
  <si>
    <t>CORPORATION BANK</t>
  </si>
  <si>
    <t>INDIAN OVERSEAS BANK</t>
  </si>
  <si>
    <t>VIJAYA BANK</t>
  </si>
  <si>
    <t>IDBI</t>
  </si>
  <si>
    <t>STATE BANK OF B &amp;  J</t>
  </si>
  <si>
    <t>FEDERAL BANK</t>
  </si>
  <si>
    <t>AXIS  BANK</t>
  </si>
  <si>
    <t/>
  </si>
  <si>
    <t>TOTAL ADVANCE GRANTED FROM OUTSIDE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</si>
</sst>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164" fontId="1" fillId="0" borderId="1" xfId="0" applyNumberFormat="1" applyFont="1" applyBorder="1"/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vertical="center" wrapText="1"/>
    </xf>
    <xf numFmtId="10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6" fillId="0" borderId="0" xfId="0" applyFont="1"/>
    <xf numFmtId="0" fontId="6" fillId="0" borderId="1" xfId="0" applyFont="1" applyBorder="1"/>
    <xf numFmtId="1" fontId="6" fillId="0" borderId="1" xfId="0" applyNumberFormat="1" applyFont="1" applyBorder="1"/>
    <xf numFmtId="0" fontId="6" fillId="3" borderId="1" xfId="0" applyFont="1" applyFill="1" applyBorder="1"/>
    <xf numFmtId="164" fontId="6" fillId="3" borderId="1" xfId="0" applyNumberFormat="1" applyFont="1" applyFill="1" applyBorder="1"/>
    <xf numFmtId="1" fontId="6" fillId="3" borderId="1" xfId="0" applyNumberFormat="1" applyFont="1" applyFill="1" applyBorder="1"/>
    <xf numFmtId="0" fontId="6" fillId="3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/>
    <xf numFmtId="164" fontId="6" fillId="0" borderId="0" xfId="0" applyNumberFormat="1" applyFont="1"/>
    <xf numFmtId="1" fontId="6" fillId="0" borderId="1" xfId="0" applyNumberFormat="1" applyFont="1" applyBorder="1" applyAlignment="1">
      <alignment horizontal="right" vertical="center"/>
    </xf>
    <xf numFmtId="164" fontId="6" fillId="3" borderId="0" xfId="0" applyNumberFormat="1" applyFont="1" applyFill="1"/>
    <xf numFmtId="2" fontId="6" fillId="0" borderId="1" xfId="0" applyNumberFormat="1" applyFont="1" applyBorder="1"/>
    <xf numFmtId="2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5"/>
  <sheetViews>
    <sheetView topLeftCell="A40" workbookViewId="0">
      <selection sqref="A1:F45"/>
    </sheetView>
  </sheetViews>
  <sheetFormatPr defaultRowHeight="15" customHeight="1" x14ac:dyDescent="0.25"/>
  <cols>
    <col min="1" max="1" width="8" customWidth="1"/>
    <col min="2" max="2" width="34" customWidth="1"/>
    <col min="3" max="3" width="24.28515625" style="2" customWidth="1"/>
    <col min="4" max="4" width="24.28515625" customWidth="1"/>
    <col min="5" max="5" width="14" customWidth="1"/>
    <col min="6" max="6" width="20" customWidth="1"/>
    <col min="7" max="7" width="8.85546875" customWidth="1"/>
    <col min="8" max="8" width="10" customWidth="1"/>
    <col min="11" max="11" width="10" customWidth="1"/>
    <col min="13" max="13" width="12" style="4" customWidth="1"/>
    <col min="18" max="19" width="9.140625" style="1" customWidth="1"/>
  </cols>
  <sheetData>
    <row r="1" spans="1:24" ht="21" x14ac:dyDescent="0.25">
      <c r="A1" s="22" t="s">
        <v>0</v>
      </c>
      <c r="B1" s="22"/>
      <c r="C1" s="22"/>
      <c r="D1" s="22"/>
      <c r="E1" s="22"/>
      <c r="F1" s="22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1" x14ac:dyDescent="0.25">
      <c r="A2" s="23" t="s">
        <v>1</v>
      </c>
      <c r="B2" s="23"/>
      <c r="C2" s="23"/>
      <c r="D2" s="23"/>
      <c r="E2" s="23"/>
      <c r="F2" s="23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1" x14ac:dyDescent="0.3">
      <c r="A3" s="24" t="s">
        <v>2</v>
      </c>
      <c r="B3" s="24"/>
      <c r="C3" s="24"/>
      <c r="D3" s="24"/>
      <c r="E3" s="24"/>
      <c r="F3" s="2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21" x14ac:dyDescent="0.25">
      <c r="A4" s="25" t="s">
        <v>3</v>
      </c>
      <c r="B4" s="25"/>
      <c r="C4" s="25"/>
      <c r="D4" s="25"/>
      <c r="E4" s="25"/>
      <c r="F4" s="2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1" x14ac:dyDescent="0.25">
      <c r="A5" s="27" t="s">
        <v>4</v>
      </c>
      <c r="B5" s="27" t="s">
        <v>5</v>
      </c>
      <c r="C5" s="21" t="s">
        <v>6</v>
      </c>
      <c r="D5" s="21" t="s">
        <v>7</v>
      </c>
      <c r="E5" s="21" t="s">
        <v>8</v>
      </c>
      <c r="F5" s="21" t="s">
        <v>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3" customFormat="1" ht="21" x14ac:dyDescent="0.25">
      <c r="A6" s="27"/>
      <c r="B6" s="27"/>
      <c r="C6" s="21"/>
      <c r="D6" s="21"/>
      <c r="E6" s="21"/>
      <c r="F6" s="21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1" x14ac:dyDescent="0.25">
      <c r="A7" s="12">
        <v>1</v>
      </c>
      <c r="B7" s="7" t="s">
        <v>10</v>
      </c>
      <c r="C7" s="8">
        <v>227350</v>
      </c>
      <c r="D7" s="8">
        <v>123032</v>
      </c>
      <c r="E7" s="10">
        <f t="shared" ref="E7:E45" si="0">D7/C7</f>
        <v>0.54115680668572685</v>
      </c>
      <c r="F7" s="15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1" x14ac:dyDescent="0.25">
      <c r="A8" s="13">
        <v>2</v>
      </c>
      <c r="B8" s="13" t="s">
        <v>11</v>
      </c>
      <c r="C8" s="8">
        <v>87142</v>
      </c>
      <c r="D8" s="8">
        <v>34039</v>
      </c>
      <c r="E8" s="10">
        <f t="shared" si="0"/>
        <v>0.39061531752771339</v>
      </c>
      <c r="F8" s="15" t="s">
        <v>11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1" x14ac:dyDescent="0.25">
      <c r="A9" s="13">
        <v>3</v>
      </c>
      <c r="B9" s="13" t="s">
        <v>12</v>
      </c>
      <c r="C9" s="8">
        <v>386890</v>
      </c>
      <c r="D9" s="8">
        <v>158980</v>
      </c>
      <c r="E9" s="10">
        <f t="shared" si="0"/>
        <v>0.41091783194189563</v>
      </c>
      <c r="F9" s="15" t="s">
        <v>12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1" x14ac:dyDescent="0.25">
      <c r="A10" s="12">
        <v>4</v>
      </c>
      <c r="B10" s="13" t="s">
        <v>13</v>
      </c>
      <c r="C10" s="8">
        <v>218542</v>
      </c>
      <c r="D10" s="8">
        <v>101773</v>
      </c>
      <c r="E10" s="10">
        <f t="shared" si="0"/>
        <v>0.46569080542870478</v>
      </c>
      <c r="F10" s="15" t="s">
        <v>13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1" x14ac:dyDescent="0.25">
      <c r="A11" s="13">
        <v>5</v>
      </c>
      <c r="B11" s="13" t="s">
        <v>14</v>
      </c>
      <c r="C11" s="8">
        <v>558274</v>
      </c>
      <c r="D11" s="8">
        <v>262473</v>
      </c>
      <c r="E11" s="10">
        <f t="shared" si="0"/>
        <v>0.47015085782250293</v>
      </c>
      <c r="F11" s="15" t="s">
        <v>14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1" x14ac:dyDescent="0.25">
      <c r="A12" s="13">
        <v>6</v>
      </c>
      <c r="B12" s="13" t="s">
        <v>15</v>
      </c>
      <c r="C12" s="8">
        <v>836126</v>
      </c>
      <c r="D12" s="8">
        <v>272910</v>
      </c>
      <c r="E12" s="10">
        <f t="shared" si="0"/>
        <v>0.32639817443782398</v>
      </c>
      <c r="F12" s="15" t="s">
        <v>15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1" x14ac:dyDescent="0.25">
      <c r="A13" s="12">
        <v>7</v>
      </c>
      <c r="B13" s="13" t="s">
        <v>16</v>
      </c>
      <c r="C13" s="8">
        <v>646971</v>
      </c>
      <c r="D13" s="8">
        <v>188180</v>
      </c>
      <c r="E13" s="10">
        <f t="shared" si="0"/>
        <v>0.29086311442089369</v>
      </c>
      <c r="F13" s="15" t="s">
        <v>16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1" x14ac:dyDescent="0.25">
      <c r="A14" s="13">
        <v>8</v>
      </c>
      <c r="B14" s="13" t="s">
        <v>17</v>
      </c>
      <c r="C14" s="8">
        <v>351814</v>
      </c>
      <c r="D14" s="8">
        <v>130305</v>
      </c>
      <c r="E14" s="10">
        <f t="shared" si="0"/>
        <v>0.37038037144627561</v>
      </c>
      <c r="F14" s="15" t="s">
        <v>17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3" customFormat="1" ht="21" x14ac:dyDescent="0.25">
      <c r="A15" s="13">
        <v>9</v>
      </c>
      <c r="B15" s="5" t="s">
        <v>18</v>
      </c>
      <c r="C15" s="8">
        <v>674495</v>
      </c>
      <c r="D15" s="8">
        <v>242701</v>
      </c>
      <c r="E15" s="10">
        <f t="shared" si="0"/>
        <v>0.35982624037242678</v>
      </c>
      <c r="F15" s="15" t="s">
        <v>18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1" x14ac:dyDescent="0.25">
      <c r="A16" s="12">
        <v>10</v>
      </c>
      <c r="B16" s="13" t="s">
        <v>19</v>
      </c>
      <c r="C16" s="8">
        <v>566008</v>
      </c>
      <c r="D16" s="8">
        <v>264822</v>
      </c>
      <c r="E16" s="10">
        <f t="shared" si="0"/>
        <v>0.46787677912679682</v>
      </c>
      <c r="F16" s="15" t="s">
        <v>19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1" x14ac:dyDescent="0.25">
      <c r="A17" s="13">
        <v>11</v>
      </c>
      <c r="B17" s="13" t="s">
        <v>20</v>
      </c>
      <c r="C17" s="8">
        <v>854706</v>
      </c>
      <c r="D17" s="8">
        <v>278405</v>
      </c>
      <c r="E17" s="10">
        <f t="shared" si="0"/>
        <v>0.32573188909402767</v>
      </c>
      <c r="F17" s="15" t="s">
        <v>20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1" x14ac:dyDescent="0.25">
      <c r="A18" s="13">
        <v>12</v>
      </c>
      <c r="B18" s="13" t="s">
        <v>21</v>
      </c>
      <c r="C18" s="8">
        <v>459342</v>
      </c>
      <c r="D18" s="8">
        <v>141049</v>
      </c>
      <c r="E18" s="10">
        <f t="shared" si="0"/>
        <v>0.30706750090346624</v>
      </c>
      <c r="F18" s="15" t="s">
        <v>21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1" x14ac:dyDescent="0.25">
      <c r="A19" s="12">
        <v>13</v>
      </c>
      <c r="B19" s="13" t="s">
        <v>22</v>
      </c>
      <c r="C19" s="8">
        <v>234180</v>
      </c>
      <c r="D19" s="8">
        <v>87989</v>
      </c>
      <c r="E19" s="10">
        <f t="shared" si="0"/>
        <v>0.37573234264241184</v>
      </c>
      <c r="F19" s="15" t="s">
        <v>22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1" x14ac:dyDescent="0.25">
      <c r="A20" s="13">
        <v>14</v>
      </c>
      <c r="B20" s="13" t="s">
        <v>23</v>
      </c>
      <c r="C20" s="8">
        <v>185438</v>
      </c>
      <c r="D20" s="8">
        <v>64404</v>
      </c>
      <c r="E20" s="10">
        <f t="shared" si="0"/>
        <v>0.34730745586125822</v>
      </c>
      <c r="F20" s="15" t="s">
        <v>23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1" x14ac:dyDescent="0.25">
      <c r="A21" s="13">
        <v>15</v>
      </c>
      <c r="B21" s="13" t="s">
        <v>24</v>
      </c>
      <c r="C21" s="8">
        <v>230561</v>
      </c>
      <c r="D21" s="8">
        <v>134719</v>
      </c>
      <c r="E21" s="10">
        <f t="shared" si="0"/>
        <v>0.5843095753401486</v>
      </c>
      <c r="F21" s="15" t="s">
        <v>24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1" x14ac:dyDescent="0.25">
      <c r="A22" s="12">
        <v>16</v>
      </c>
      <c r="B22" s="13" t="s">
        <v>25</v>
      </c>
      <c r="C22" s="8">
        <v>336264</v>
      </c>
      <c r="D22" s="8">
        <v>158731</v>
      </c>
      <c r="E22" s="10">
        <f t="shared" si="0"/>
        <v>0.47204279970499369</v>
      </c>
      <c r="F22" s="15" t="s">
        <v>25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1" x14ac:dyDescent="0.25">
      <c r="A23" s="13">
        <v>17</v>
      </c>
      <c r="B23" s="13" t="s">
        <v>26</v>
      </c>
      <c r="C23" s="8">
        <v>188968</v>
      </c>
      <c r="D23" s="8">
        <v>109140</v>
      </c>
      <c r="E23" s="10">
        <f t="shared" si="0"/>
        <v>0.5775581050759917</v>
      </c>
      <c r="F23" s="15" t="s">
        <v>26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1" x14ac:dyDescent="0.25">
      <c r="A24" s="13">
        <v>18</v>
      </c>
      <c r="B24" s="13" t="s">
        <v>27</v>
      </c>
      <c r="C24" s="8">
        <v>146024</v>
      </c>
      <c r="D24" s="8">
        <v>82184</v>
      </c>
      <c r="E24" s="10">
        <f t="shared" si="0"/>
        <v>0.56281159261491265</v>
      </c>
      <c r="F24" s="15" t="s">
        <v>27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1" x14ac:dyDescent="0.25">
      <c r="A25" s="12">
        <v>19</v>
      </c>
      <c r="B25" s="13" t="s">
        <v>28</v>
      </c>
      <c r="C25" s="8">
        <v>187796</v>
      </c>
      <c r="D25" s="8">
        <v>67212</v>
      </c>
      <c r="E25" s="10">
        <f t="shared" si="0"/>
        <v>0.35789899678374404</v>
      </c>
      <c r="F25" s="15" t="s">
        <v>28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1" x14ac:dyDescent="0.25">
      <c r="A26" s="13">
        <v>20</v>
      </c>
      <c r="B26" s="13" t="s">
        <v>29</v>
      </c>
      <c r="C26" s="8">
        <v>210837</v>
      </c>
      <c r="D26" s="8">
        <v>78251</v>
      </c>
      <c r="E26" s="10">
        <f t="shared" si="0"/>
        <v>0.37114453345475412</v>
      </c>
      <c r="F26" s="15" t="s">
        <v>29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1" x14ac:dyDescent="0.25">
      <c r="A27" s="13">
        <v>21</v>
      </c>
      <c r="B27" s="13" t="s">
        <v>30</v>
      </c>
      <c r="C27" s="8">
        <v>496961</v>
      </c>
      <c r="D27" s="8">
        <v>164206</v>
      </c>
      <c r="E27" s="10">
        <f t="shared" si="0"/>
        <v>0.33042029455027661</v>
      </c>
      <c r="F27" s="15" t="s">
        <v>30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1" x14ac:dyDescent="0.25">
      <c r="A28" s="12">
        <v>22</v>
      </c>
      <c r="B28" s="13" t="s">
        <v>31</v>
      </c>
      <c r="C28" s="8">
        <v>419202</v>
      </c>
      <c r="D28" s="8">
        <v>107972</v>
      </c>
      <c r="E28" s="10">
        <f t="shared" si="0"/>
        <v>0.25756556504978506</v>
      </c>
      <c r="F28" s="15" t="s">
        <v>31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1" x14ac:dyDescent="0.25">
      <c r="A29" s="13">
        <v>23</v>
      </c>
      <c r="B29" s="13" t="s">
        <v>32</v>
      </c>
      <c r="C29" s="8">
        <v>1054653</v>
      </c>
      <c r="D29" s="8">
        <v>637799</v>
      </c>
      <c r="E29" s="10">
        <f t="shared" si="0"/>
        <v>0.60474772271069255</v>
      </c>
      <c r="F29" s="15" t="s">
        <v>32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3" customFormat="1" ht="21" x14ac:dyDescent="0.25">
      <c r="A30" s="13">
        <v>24</v>
      </c>
      <c r="B30" s="5" t="s">
        <v>33</v>
      </c>
      <c r="C30" s="8">
        <v>557780</v>
      </c>
      <c r="D30" s="8">
        <v>173869</v>
      </c>
      <c r="E30" s="10">
        <f t="shared" si="0"/>
        <v>0.31171608878052276</v>
      </c>
      <c r="F30" s="15" t="s">
        <v>33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1" x14ac:dyDescent="0.25">
      <c r="A31" s="12">
        <v>25</v>
      </c>
      <c r="B31" s="13" t="s">
        <v>34</v>
      </c>
      <c r="C31" s="8">
        <v>270967</v>
      </c>
      <c r="D31" s="8">
        <v>101105</v>
      </c>
      <c r="E31" s="10">
        <f t="shared" si="0"/>
        <v>0.37312661689430815</v>
      </c>
      <c r="F31" s="15" t="s">
        <v>34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1" x14ac:dyDescent="0.25">
      <c r="A32" s="13">
        <v>26</v>
      </c>
      <c r="B32" s="13" t="s">
        <v>35</v>
      </c>
      <c r="C32" s="8">
        <v>6757842</v>
      </c>
      <c r="D32" s="8">
        <v>2444958</v>
      </c>
      <c r="E32" s="10">
        <f t="shared" si="0"/>
        <v>0.36179567382605277</v>
      </c>
      <c r="F32" s="15" t="s">
        <v>35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3" customFormat="1" ht="21" x14ac:dyDescent="0.25">
      <c r="A33" s="13">
        <v>27</v>
      </c>
      <c r="B33" s="5" t="s">
        <v>36</v>
      </c>
      <c r="C33" s="8">
        <v>388521</v>
      </c>
      <c r="D33" s="8">
        <v>227923</v>
      </c>
      <c r="E33" s="10">
        <f t="shared" si="0"/>
        <v>0.58664267825934768</v>
      </c>
      <c r="F33" s="15" t="s">
        <v>36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21" x14ac:dyDescent="0.25">
      <c r="A34" s="12">
        <v>28</v>
      </c>
      <c r="B34" s="13" t="s">
        <v>37</v>
      </c>
      <c r="C34" s="8">
        <v>573122</v>
      </c>
      <c r="D34" s="8">
        <v>263310</v>
      </c>
      <c r="E34" s="10">
        <f t="shared" si="0"/>
        <v>0.4594309763017298</v>
      </c>
      <c r="F34" s="15" t="s">
        <v>37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1" x14ac:dyDescent="0.25">
      <c r="A35" s="13">
        <v>29</v>
      </c>
      <c r="B35" s="13" t="s">
        <v>38</v>
      </c>
      <c r="C35" s="8">
        <v>261435</v>
      </c>
      <c r="D35" s="8">
        <v>98447</v>
      </c>
      <c r="E35" s="10">
        <f t="shared" si="0"/>
        <v>0.37656396427410255</v>
      </c>
      <c r="F35" s="15" t="s">
        <v>38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1" x14ac:dyDescent="0.25">
      <c r="A36" s="13">
        <v>30</v>
      </c>
      <c r="B36" s="13" t="s">
        <v>39</v>
      </c>
      <c r="C36" s="8">
        <v>587627</v>
      </c>
      <c r="D36" s="8">
        <v>242922</v>
      </c>
      <c r="E36" s="10">
        <f t="shared" si="0"/>
        <v>0.41339489165746296</v>
      </c>
      <c r="F36" s="15" t="s">
        <v>39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1" x14ac:dyDescent="0.25">
      <c r="A37" s="12">
        <v>31</v>
      </c>
      <c r="B37" s="13" t="s">
        <v>40</v>
      </c>
      <c r="C37" s="8">
        <v>697111</v>
      </c>
      <c r="D37" s="8">
        <v>199076</v>
      </c>
      <c r="E37" s="10">
        <f t="shared" si="0"/>
        <v>0.28557288581015078</v>
      </c>
      <c r="F37" s="15" t="s">
        <v>40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21" x14ac:dyDescent="0.25">
      <c r="A38" s="13">
        <v>32</v>
      </c>
      <c r="B38" s="13" t="s">
        <v>41</v>
      </c>
      <c r="C38" s="8">
        <v>104066</v>
      </c>
      <c r="D38" s="8">
        <v>41819</v>
      </c>
      <c r="E38" s="10">
        <f t="shared" si="0"/>
        <v>0.40185074856341169</v>
      </c>
      <c r="F38" s="15" t="s">
        <v>41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21" x14ac:dyDescent="0.25">
      <c r="A39" s="13">
        <v>33</v>
      </c>
      <c r="B39" s="13" t="s">
        <v>42</v>
      </c>
      <c r="C39" s="8">
        <v>56765</v>
      </c>
      <c r="D39" s="8">
        <v>27198</v>
      </c>
      <c r="E39" s="10">
        <f t="shared" si="0"/>
        <v>0.47913326873954021</v>
      </c>
      <c r="F39" s="15" t="s">
        <v>42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21" x14ac:dyDescent="0.25">
      <c r="A40" s="12">
        <v>34</v>
      </c>
      <c r="B40" s="13" t="s">
        <v>43</v>
      </c>
      <c r="C40" s="8">
        <v>389646</v>
      </c>
      <c r="D40" s="8">
        <v>151028</v>
      </c>
      <c r="E40" s="10">
        <f t="shared" si="0"/>
        <v>0.38760310640940754</v>
      </c>
      <c r="F40" s="15" t="s">
        <v>43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21" x14ac:dyDescent="0.25">
      <c r="A41" s="13">
        <v>35</v>
      </c>
      <c r="B41" s="13" t="s">
        <v>44</v>
      </c>
      <c r="C41" s="8">
        <v>694990</v>
      </c>
      <c r="D41" s="8">
        <v>162727</v>
      </c>
      <c r="E41" s="10">
        <f t="shared" si="0"/>
        <v>0.23414293730845048</v>
      </c>
      <c r="F41" s="15" t="s">
        <v>44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21" x14ac:dyDescent="0.25">
      <c r="A42" s="13">
        <v>36</v>
      </c>
      <c r="B42" s="13" t="s">
        <v>45</v>
      </c>
      <c r="C42" s="8">
        <v>209062</v>
      </c>
      <c r="D42" s="8">
        <v>90355</v>
      </c>
      <c r="E42" s="10">
        <f t="shared" si="0"/>
        <v>0.43219236398771654</v>
      </c>
      <c r="F42" s="15" t="s">
        <v>45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21" x14ac:dyDescent="0.25">
      <c r="A43" s="12">
        <v>37</v>
      </c>
      <c r="B43" s="13" t="s">
        <v>46</v>
      </c>
      <c r="C43" s="8">
        <v>583831</v>
      </c>
      <c r="D43" s="8">
        <v>196522</v>
      </c>
      <c r="E43" s="10">
        <f t="shared" si="0"/>
        <v>0.33660768270269992</v>
      </c>
      <c r="F43" s="15" t="s">
        <v>46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21" x14ac:dyDescent="0.25">
      <c r="A44" s="13">
        <v>38</v>
      </c>
      <c r="B44" s="13" t="s">
        <v>47</v>
      </c>
      <c r="C44" s="8">
        <v>375394</v>
      </c>
      <c r="D44" s="8">
        <v>194047</v>
      </c>
      <c r="E44" s="10">
        <f t="shared" si="0"/>
        <v>0.51691556071753941</v>
      </c>
      <c r="F44" s="15" t="s">
        <v>47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s="1" customFormat="1" ht="21" x14ac:dyDescent="0.25">
      <c r="A45" s="26" t="s">
        <v>48</v>
      </c>
      <c r="B45" s="26"/>
      <c r="C45" s="9">
        <f>SUM(C7:C44)</f>
        <v>22066703</v>
      </c>
      <c r="D45" s="9">
        <f>SUM(D7:D44)</f>
        <v>8506582</v>
      </c>
      <c r="E45" s="11">
        <f t="shared" si="0"/>
        <v>0.38549401784217607</v>
      </c>
      <c r="F45" s="14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</sheetData>
  <mergeCells count="11">
    <mergeCell ref="A45:B45"/>
    <mergeCell ref="B5:B6"/>
    <mergeCell ref="A5:A6"/>
    <mergeCell ref="C5:C6"/>
    <mergeCell ref="D5:D6"/>
    <mergeCell ref="E5:E6"/>
    <mergeCell ref="F5:F6"/>
    <mergeCell ref="A1:F1"/>
    <mergeCell ref="A2:F2"/>
    <mergeCell ref="A3:F3"/>
    <mergeCell ref="A4:F4"/>
  </mergeCells>
  <pageMargins left="0.7" right="0.7" top="0.75" bottom="0.75" header="0.3" footer="0.3"/>
  <pageSetup paperSize="9" scale="7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topLeftCell="A43" workbookViewId="0">
      <selection sqref="A1:G45"/>
    </sheetView>
  </sheetViews>
  <sheetFormatPr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1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7" width="9.140625" style="3" customWidth="1"/>
    <col min="28" max="16384" width="9.140625" style="3"/>
  </cols>
  <sheetData>
    <row r="1" spans="1:25" ht="21" x14ac:dyDescent="0.25">
      <c r="A1" s="22" t="s">
        <v>0</v>
      </c>
      <c r="B1" s="22"/>
      <c r="C1" s="22"/>
      <c r="D1" s="22"/>
      <c r="E1" s="22"/>
      <c r="F1" s="22"/>
      <c r="G1" s="2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1" x14ac:dyDescent="0.25">
      <c r="A2" s="23" t="s">
        <v>1</v>
      </c>
      <c r="B2" s="23"/>
      <c r="C2" s="23"/>
      <c r="D2" s="23"/>
      <c r="E2" s="23"/>
      <c r="F2" s="23"/>
      <c r="G2" s="2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1" x14ac:dyDescent="0.3">
      <c r="A3" s="24" t="s">
        <v>2</v>
      </c>
      <c r="B3" s="24"/>
      <c r="C3" s="24"/>
      <c r="D3" s="24"/>
      <c r="E3" s="24"/>
      <c r="F3" s="24"/>
      <c r="G3" s="2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1" x14ac:dyDescent="0.25">
      <c r="A4" s="31" t="s">
        <v>3</v>
      </c>
      <c r="B4" s="31"/>
      <c r="C4" s="31"/>
      <c r="D4" s="31"/>
      <c r="E4" s="31"/>
      <c r="F4" s="31"/>
      <c r="G4" s="31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6.5" customHeight="1" x14ac:dyDescent="0.25">
      <c r="A5" s="27" t="s">
        <v>4</v>
      </c>
      <c r="B5" s="27" t="s">
        <v>5</v>
      </c>
      <c r="C5" s="29" t="s">
        <v>49</v>
      </c>
      <c r="D5" s="21" t="s">
        <v>6</v>
      </c>
      <c r="E5" s="21" t="s">
        <v>7</v>
      </c>
      <c r="F5" s="21" t="s">
        <v>8</v>
      </c>
      <c r="G5" s="21" t="s">
        <v>9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6.5" customHeight="1" x14ac:dyDescent="0.25">
      <c r="A6" s="27"/>
      <c r="B6" s="27"/>
      <c r="C6" s="30"/>
      <c r="D6" s="21"/>
      <c r="E6" s="21"/>
      <c r="F6" s="21"/>
      <c r="G6" s="21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1" x14ac:dyDescent="0.25">
      <c r="A7" s="16">
        <v>1</v>
      </c>
      <c r="B7" s="16" t="s">
        <v>10</v>
      </c>
      <c r="C7" s="19">
        <v>124</v>
      </c>
      <c r="D7" s="8">
        <v>227350</v>
      </c>
      <c r="E7" s="8">
        <v>123032</v>
      </c>
      <c r="F7" s="10">
        <f t="shared" ref="F7:F45" si="0">E7/D7</f>
        <v>0.54115680668572685</v>
      </c>
      <c r="G7" s="15" t="s">
        <v>10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21" x14ac:dyDescent="0.25">
      <c r="A8" s="17">
        <v>2</v>
      </c>
      <c r="B8" s="17" t="s">
        <v>11</v>
      </c>
      <c r="C8" s="20">
        <v>53</v>
      </c>
      <c r="D8" s="8">
        <v>87142</v>
      </c>
      <c r="E8" s="8">
        <v>34039</v>
      </c>
      <c r="F8" s="10">
        <f t="shared" si="0"/>
        <v>0.39061531752771339</v>
      </c>
      <c r="G8" s="15" t="s">
        <v>11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21" x14ac:dyDescent="0.25">
      <c r="A9" s="17">
        <v>3</v>
      </c>
      <c r="B9" s="17" t="s">
        <v>12</v>
      </c>
      <c r="C9" s="20">
        <v>159</v>
      </c>
      <c r="D9" s="8">
        <v>386890</v>
      </c>
      <c r="E9" s="8">
        <v>158980</v>
      </c>
      <c r="F9" s="10">
        <f t="shared" si="0"/>
        <v>0.41091783194189563</v>
      </c>
      <c r="G9" s="15" t="s">
        <v>12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21" x14ac:dyDescent="0.25">
      <c r="A10" s="16">
        <v>4</v>
      </c>
      <c r="B10" s="17" t="s">
        <v>13</v>
      </c>
      <c r="C10" s="20">
        <v>98</v>
      </c>
      <c r="D10" s="8">
        <v>218542</v>
      </c>
      <c r="E10" s="8">
        <v>101773</v>
      </c>
      <c r="F10" s="10">
        <f t="shared" si="0"/>
        <v>0.46569080542870478</v>
      </c>
      <c r="G10" s="15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21" x14ac:dyDescent="0.25">
      <c r="A11" s="17">
        <v>5</v>
      </c>
      <c r="B11" s="17" t="s">
        <v>14</v>
      </c>
      <c r="C11" s="20">
        <v>180</v>
      </c>
      <c r="D11" s="8">
        <v>558274</v>
      </c>
      <c r="E11" s="8">
        <v>262473</v>
      </c>
      <c r="F11" s="10">
        <f t="shared" si="0"/>
        <v>0.47015085782250293</v>
      </c>
      <c r="G11" s="15" t="s">
        <v>14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21" x14ac:dyDescent="0.25">
      <c r="A12" s="17">
        <v>6</v>
      </c>
      <c r="B12" s="17" t="s">
        <v>15</v>
      </c>
      <c r="C12" s="20">
        <v>223</v>
      </c>
      <c r="D12" s="8">
        <v>836126</v>
      </c>
      <c r="E12" s="8">
        <v>272910</v>
      </c>
      <c r="F12" s="10">
        <f t="shared" si="0"/>
        <v>0.32639817443782398</v>
      </c>
      <c r="G12" s="15" t="s">
        <v>15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21" x14ac:dyDescent="0.25">
      <c r="A13" s="16">
        <v>7</v>
      </c>
      <c r="B13" s="17" t="s">
        <v>16</v>
      </c>
      <c r="C13" s="20">
        <v>203</v>
      </c>
      <c r="D13" s="8">
        <v>646971</v>
      </c>
      <c r="E13" s="8">
        <v>188180</v>
      </c>
      <c r="F13" s="10">
        <f t="shared" si="0"/>
        <v>0.29086311442089369</v>
      </c>
      <c r="G13" s="15" t="s">
        <v>16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21" x14ac:dyDescent="0.25">
      <c r="A14" s="17">
        <v>8</v>
      </c>
      <c r="B14" s="17" t="s">
        <v>17</v>
      </c>
      <c r="C14" s="20">
        <v>137</v>
      </c>
      <c r="D14" s="8">
        <v>351814</v>
      </c>
      <c r="E14" s="8">
        <v>130305</v>
      </c>
      <c r="F14" s="10">
        <f t="shared" si="0"/>
        <v>0.37038037144627561</v>
      </c>
      <c r="G14" s="15" t="s">
        <v>17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21" x14ac:dyDescent="0.25">
      <c r="A15" s="17">
        <v>9</v>
      </c>
      <c r="B15" s="17" t="s">
        <v>18</v>
      </c>
      <c r="C15" s="20">
        <v>219</v>
      </c>
      <c r="D15" s="8">
        <v>674495</v>
      </c>
      <c r="E15" s="8">
        <v>242701</v>
      </c>
      <c r="F15" s="10">
        <f t="shared" si="0"/>
        <v>0.35982624037242678</v>
      </c>
      <c r="G15" s="15" t="s">
        <v>18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21" x14ac:dyDescent="0.25">
      <c r="A16" s="16">
        <v>10</v>
      </c>
      <c r="B16" s="17" t="s">
        <v>19</v>
      </c>
      <c r="C16" s="20">
        <v>233</v>
      </c>
      <c r="D16" s="8">
        <v>566008</v>
      </c>
      <c r="E16" s="8">
        <v>264822</v>
      </c>
      <c r="F16" s="10">
        <f t="shared" si="0"/>
        <v>0.46787677912679682</v>
      </c>
      <c r="G16" s="15" t="s">
        <v>19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21" x14ac:dyDescent="0.25">
      <c r="A17" s="17">
        <v>11</v>
      </c>
      <c r="B17" s="17" t="s">
        <v>20</v>
      </c>
      <c r="C17" s="20">
        <v>257</v>
      </c>
      <c r="D17" s="8">
        <v>854706</v>
      </c>
      <c r="E17" s="8">
        <v>278405</v>
      </c>
      <c r="F17" s="10">
        <f t="shared" si="0"/>
        <v>0.32573188909402767</v>
      </c>
      <c r="G17" s="15" t="s">
        <v>20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21" x14ac:dyDescent="0.25">
      <c r="A18" s="17">
        <v>12</v>
      </c>
      <c r="B18" s="17" t="s">
        <v>21</v>
      </c>
      <c r="C18" s="20">
        <v>155</v>
      </c>
      <c r="D18" s="8">
        <v>459342</v>
      </c>
      <c r="E18" s="8">
        <v>141049</v>
      </c>
      <c r="F18" s="10">
        <f t="shared" si="0"/>
        <v>0.30706750090346624</v>
      </c>
      <c r="G18" s="15" t="s">
        <v>21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21" x14ac:dyDescent="0.25">
      <c r="A19" s="16">
        <v>13</v>
      </c>
      <c r="B19" s="17" t="s">
        <v>22</v>
      </c>
      <c r="C19" s="20">
        <v>94</v>
      </c>
      <c r="D19" s="8">
        <v>234180</v>
      </c>
      <c r="E19" s="8">
        <v>87989</v>
      </c>
      <c r="F19" s="10">
        <f t="shared" si="0"/>
        <v>0.37573234264241184</v>
      </c>
      <c r="G19" s="15" t="s">
        <v>22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21" x14ac:dyDescent="0.25">
      <c r="A20" s="17">
        <v>14</v>
      </c>
      <c r="B20" s="17" t="s">
        <v>23</v>
      </c>
      <c r="C20" s="20">
        <v>87</v>
      </c>
      <c r="D20" s="8">
        <v>185438</v>
      </c>
      <c r="E20" s="8">
        <v>64404</v>
      </c>
      <c r="F20" s="10">
        <f t="shared" si="0"/>
        <v>0.34730745586125822</v>
      </c>
      <c r="G20" s="15" t="s">
        <v>23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21" x14ac:dyDescent="0.25">
      <c r="A21" s="17">
        <v>15</v>
      </c>
      <c r="B21" s="17" t="s">
        <v>24</v>
      </c>
      <c r="C21" s="20">
        <v>105</v>
      </c>
      <c r="D21" s="8">
        <v>230561</v>
      </c>
      <c r="E21" s="8">
        <v>134719</v>
      </c>
      <c r="F21" s="10">
        <f t="shared" si="0"/>
        <v>0.5843095753401486</v>
      </c>
      <c r="G21" s="15" t="s">
        <v>24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21" x14ac:dyDescent="0.25">
      <c r="A22" s="16">
        <v>16</v>
      </c>
      <c r="B22" s="17" t="s">
        <v>25</v>
      </c>
      <c r="C22" s="20">
        <v>147</v>
      </c>
      <c r="D22" s="8">
        <v>336264</v>
      </c>
      <c r="E22" s="8">
        <v>158731</v>
      </c>
      <c r="F22" s="10">
        <f t="shared" si="0"/>
        <v>0.47204279970499369</v>
      </c>
      <c r="G22" s="15" t="s">
        <v>25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21" x14ac:dyDescent="0.25">
      <c r="A23" s="17">
        <v>17</v>
      </c>
      <c r="B23" s="17" t="s">
        <v>26</v>
      </c>
      <c r="C23" s="20">
        <v>97</v>
      </c>
      <c r="D23" s="8">
        <v>188968</v>
      </c>
      <c r="E23" s="8">
        <v>109140</v>
      </c>
      <c r="F23" s="10">
        <f t="shared" si="0"/>
        <v>0.5775581050759917</v>
      </c>
      <c r="G23" s="15" t="s">
        <v>26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21" x14ac:dyDescent="0.25">
      <c r="A24" s="17">
        <v>18</v>
      </c>
      <c r="B24" s="17" t="s">
        <v>27</v>
      </c>
      <c r="C24" s="20">
        <v>81</v>
      </c>
      <c r="D24" s="8">
        <v>146024</v>
      </c>
      <c r="E24" s="8">
        <v>82184</v>
      </c>
      <c r="F24" s="10">
        <f t="shared" si="0"/>
        <v>0.56281159261491265</v>
      </c>
      <c r="G24" s="15" t="s">
        <v>27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21" x14ac:dyDescent="0.25">
      <c r="A25" s="16">
        <v>19</v>
      </c>
      <c r="B25" s="17" t="s">
        <v>28</v>
      </c>
      <c r="C25" s="20">
        <v>68</v>
      </c>
      <c r="D25" s="8">
        <v>187796</v>
      </c>
      <c r="E25" s="8">
        <v>67212</v>
      </c>
      <c r="F25" s="10">
        <f t="shared" si="0"/>
        <v>0.35789899678374404</v>
      </c>
      <c r="G25" s="15" t="s">
        <v>28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21" x14ac:dyDescent="0.25">
      <c r="A26" s="17">
        <v>20</v>
      </c>
      <c r="B26" s="17" t="s">
        <v>29</v>
      </c>
      <c r="C26" s="20">
        <v>94</v>
      </c>
      <c r="D26" s="8">
        <v>210837</v>
      </c>
      <c r="E26" s="8">
        <v>78251</v>
      </c>
      <c r="F26" s="10">
        <f t="shared" si="0"/>
        <v>0.37114453345475412</v>
      </c>
      <c r="G26" s="15" t="s">
        <v>29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21" x14ac:dyDescent="0.25">
      <c r="A27" s="17">
        <v>21</v>
      </c>
      <c r="B27" s="17" t="s">
        <v>30</v>
      </c>
      <c r="C27" s="20">
        <v>255</v>
      </c>
      <c r="D27" s="8">
        <v>496961</v>
      </c>
      <c r="E27" s="8">
        <v>164206</v>
      </c>
      <c r="F27" s="10">
        <f t="shared" si="0"/>
        <v>0.33042029455027661</v>
      </c>
      <c r="G27" s="15" t="s">
        <v>30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21" x14ac:dyDescent="0.25">
      <c r="A28" s="16">
        <v>22</v>
      </c>
      <c r="B28" s="17" t="s">
        <v>31</v>
      </c>
      <c r="C28" s="20">
        <v>118</v>
      </c>
      <c r="D28" s="8">
        <v>419202</v>
      </c>
      <c r="E28" s="8">
        <v>107972</v>
      </c>
      <c r="F28" s="10">
        <f t="shared" si="0"/>
        <v>0.25756556504978506</v>
      </c>
      <c r="G28" s="15" t="s">
        <v>31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21" x14ac:dyDescent="0.25">
      <c r="A29" s="17">
        <v>23</v>
      </c>
      <c r="B29" s="17" t="s">
        <v>32</v>
      </c>
      <c r="C29" s="20">
        <v>324</v>
      </c>
      <c r="D29" s="8">
        <v>1054653</v>
      </c>
      <c r="E29" s="8">
        <v>637799</v>
      </c>
      <c r="F29" s="10">
        <f t="shared" si="0"/>
        <v>0.60474772271069255</v>
      </c>
      <c r="G29" s="15" t="s">
        <v>32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21" x14ac:dyDescent="0.25">
      <c r="A30" s="17">
        <v>24</v>
      </c>
      <c r="B30" s="17" t="s">
        <v>33</v>
      </c>
      <c r="C30" s="20">
        <v>206</v>
      </c>
      <c r="D30" s="8">
        <v>557780</v>
      </c>
      <c r="E30" s="8">
        <v>173869</v>
      </c>
      <c r="F30" s="10">
        <f t="shared" si="0"/>
        <v>0.31171608878052276</v>
      </c>
      <c r="G30" s="15" t="s">
        <v>33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21" x14ac:dyDescent="0.25">
      <c r="A31" s="16">
        <v>25</v>
      </c>
      <c r="B31" s="17" t="s">
        <v>34</v>
      </c>
      <c r="C31" s="20">
        <v>122</v>
      </c>
      <c r="D31" s="8">
        <v>270967</v>
      </c>
      <c r="E31" s="8">
        <v>101105</v>
      </c>
      <c r="F31" s="10">
        <f t="shared" si="0"/>
        <v>0.37312661689430815</v>
      </c>
      <c r="G31" s="15" t="s">
        <v>34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21" x14ac:dyDescent="0.25">
      <c r="A32" s="17">
        <v>26</v>
      </c>
      <c r="B32" s="17" t="s">
        <v>35</v>
      </c>
      <c r="C32" s="20">
        <v>777</v>
      </c>
      <c r="D32" s="8">
        <v>6757842</v>
      </c>
      <c r="E32" s="8">
        <v>2444958</v>
      </c>
      <c r="F32" s="10">
        <f t="shared" si="0"/>
        <v>0.36179567382605277</v>
      </c>
      <c r="G32" s="15" t="s">
        <v>35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21" x14ac:dyDescent="0.25">
      <c r="A33" s="17">
        <v>27</v>
      </c>
      <c r="B33" s="17" t="s">
        <v>36</v>
      </c>
      <c r="C33" s="20">
        <v>178</v>
      </c>
      <c r="D33" s="8">
        <v>388521</v>
      </c>
      <c r="E33" s="8">
        <v>227923</v>
      </c>
      <c r="F33" s="10">
        <f t="shared" si="0"/>
        <v>0.58664267825934768</v>
      </c>
      <c r="G33" s="15" t="s">
        <v>36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21" x14ac:dyDescent="0.25">
      <c r="A34" s="16">
        <v>28</v>
      </c>
      <c r="B34" s="17" t="s">
        <v>37</v>
      </c>
      <c r="C34" s="20">
        <v>196</v>
      </c>
      <c r="D34" s="8">
        <v>573122</v>
      </c>
      <c r="E34" s="8">
        <v>263310</v>
      </c>
      <c r="F34" s="10">
        <f t="shared" si="0"/>
        <v>0.4594309763017298</v>
      </c>
      <c r="G34" s="15" t="s">
        <v>37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21" x14ac:dyDescent="0.25">
      <c r="A35" s="17">
        <v>29</v>
      </c>
      <c r="B35" s="17" t="s">
        <v>38</v>
      </c>
      <c r="C35" s="20">
        <v>91</v>
      </c>
      <c r="D35" s="8">
        <v>261435</v>
      </c>
      <c r="E35" s="8">
        <v>98447</v>
      </c>
      <c r="F35" s="10">
        <f t="shared" si="0"/>
        <v>0.37656396427410255</v>
      </c>
      <c r="G35" s="15" t="s">
        <v>38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21" x14ac:dyDescent="0.25">
      <c r="A36" s="17">
        <v>30</v>
      </c>
      <c r="B36" s="17" t="s">
        <v>39</v>
      </c>
      <c r="C36" s="20">
        <v>240</v>
      </c>
      <c r="D36" s="8">
        <v>587627</v>
      </c>
      <c r="E36" s="8">
        <v>242922</v>
      </c>
      <c r="F36" s="10">
        <f t="shared" si="0"/>
        <v>0.41339489165746296</v>
      </c>
      <c r="G36" s="15" t="s">
        <v>39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21" x14ac:dyDescent="0.25">
      <c r="A37" s="16">
        <v>31</v>
      </c>
      <c r="B37" s="17" t="s">
        <v>40</v>
      </c>
      <c r="C37" s="20">
        <v>198</v>
      </c>
      <c r="D37" s="8">
        <v>697111</v>
      </c>
      <c r="E37" s="8">
        <v>199076</v>
      </c>
      <c r="F37" s="10">
        <f t="shared" si="0"/>
        <v>0.28557288581015078</v>
      </c>
      <c r="G37" s="15" t="s">
        <v>40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21" x14ac:dyDescent="0.25">
      <c r="A38" s="17">
        <v>32</v>
      </c>
      <c r="B38" s="17" t="s">
        <v>41</v>
      </c>
      <c r="C38" s="20">
        <v>54</v>
      </c>
      <c r="D38" s="8">
        <v>104066</v>
      </c>
      <c r="E38" s="8">
        <v>41819</v>
      </c>
      <c r="F38" s="10">
        <f t="shared" si="0"/>
        <v>0.40185074856341169</v>
      </c>
      <c r="G38" s="15" t="s">
        <v>41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21" x14ac:dyDescent="0.25">
      <c r="A39" s="17">
        <v>33</v>
      </c>
      <c r="B39" s="17" t="s">
        <v>42</v>
      </c>
      <c r="C39" s="20">
        <v>42</v>
      </c>
      <c r="D39" s="8">
        <v>56765</v>
      </c>
      <c r="E39" s="8">
        <v>27198</v>
      </c>
      <c r="F39" s="10">
        <f t="shared" si="0"/>
        <v>0.47913326873954021</v>
      </c>
      <c r="G39" s="15" t="s">
        <v>42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21" x14ac:dyDescent="0.25">
      <c r="A40" s="16">
        <v>34</v>
      </c>
      <c r="B40" s="17" t="s">
        <v>43</v>
      </c>
      <c r="C40" s="20">
        <v>147</v>
      </c>
      <c r="D40" s="8">
        <v>389646</v>
      </c>
      <c r="E40" s="8">
        <v>151028</v>
      </c>
      <c r="F40" s="10">
        <f t="shared" si="0"/>
        <v>0.38760310640940754</v>
      </c>
      <c r="G40" s="15" t="s">
        <v>43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21" x14ac:dyDescent="0.25">
      <c r="A41" s="17">
        <v>35</v>
      </c>
      <c r="B41" s="17" t="s">
        <v>44</v>
      </c>
      <c r="C41" s="20">
        <v>194</v>
      </c>
      <c r="D41" s="8">
        <v>694990</v>
      </c>
      <c r="E41" s="8">
        <v>162727</v>
      </c>
      <c r="F41" s="10">
        <f t="shared" si="0"/>
        <v>0.23414293730845048</v>
      </c>
      <c r="G41" s="15" t="s">
        <v>44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21" x14ac:dyDescent="0.25">
      <c r="A42" s="17">
        <v>36</v>
      </c>
      <c r="B42" s="17" t="s">
        <v>45</v>
      </c>
      <c r="C42" s="20">
        <v>104</v>
      </c>
      <c r="D42" s="8">
        <v>209062</v>
      </c>
      <c r="E42" s="8">
        <v>90355</v>
      </c>
      <c r="F42" s="10">
        <f t="shared" si="0"/>
        <v>0.43219236398771654</v>
      </c>
      <c r="G42" s="15" t="s">
        <v>45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21" x14ac:dyDescent="0.25">
      <c r="A43" s="16">
        <v>37</v>
      </c>
      <c r="B43" s="17" t="s">
        <v>46</v>
      </c>
      <c r="C43" s="20">
        <v>199</v>
      </c>
      <c r="D43" s="8">
        <v>583831</v>
      </c>
      <c r="E43" s="8">
        <v>196522</v>
      </c>
      <c r="F43" s="10">
        <f t="shared" si="0"/>
        <v>0.33660768270269992</v>
      </c>
      <c r="G43" s="15" t="s">
        <v>46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21" x14ac:dyDescent="0.25">
      <c r="A44" s="17">
        <v>38</v>
      </c>
      <c r="B44" s="17" t="s">
        <v>47</v>
      </c>
      <c r="C44" s="20">
        <v>178</v>
      </c>
      <c r="D44" s="8">
        <v>375394</v>
      </c>
      <c r="E44" s="8">
        <v>194047</v>
      </c>
      <c r="F44" s="10">
        <f t="shared" si="0"/>
        <v>0.51691556071753941</v>
      </c>
      <c r="G44" s="15" t="s">
        <v>47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s="1" customFormat="1" ht="21" x14ac:dyDescent="0.25">
      <c r="A45" s="26" t="s">
        <v>48</v>
      </c>
      <c r="B45" s="26"/>
      <c r="C45" s="18">
        <f>SUM(C7:C44)</f>
        <v>6437</v>
      </c>
      <c r="D45" s="9">
        <f>SUM(D7:D44)</f>
        <v>22066703</v>
      </c>
      <c r="E45" s="9">
        <f>SUM(E7:E44)</f>
        <v>8506582</v>
      </c>
      <c r="F45" s="11">
        <f t="shared" si="0"/>
        <v>0.38549401784217607</v>
      </c>
      <c r="G45" s="14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5">
      <c r="A46" s="28"/>
      <c r="B46" s="28"/>
      <c r="C46" s="28"/>
      <c r="D46" s="28"/>
      <c r="E46" s="28"/>
      <c r="F46" s="28"/>
      <c r="G46" s="28"/>
    </row>
  </sheetData>
  <mergeCells count="13">
    <mergeCell ref="A46:G46"/>
    <mergeCell ref="A45:B45"/>
    <mergeCell ref="C5:C6"/>
    <mergeCell ref="A1:G1"/>
    <mergeCell ref="A2:G2"/>
    <mergeCell ref="A3:G3"/>
    <mergeCell ref="A4:G4"/>
    <mergeCell ref="A5:A6"/>
    <mergeCell ref="B5:B6"/>
    <mergeCell ref="D5:D6"/>
    <mergeCell ref="E5:E6"/>
    <mergeCell ref="F5:F6"/>
    <mergeCell ref="G5:G6"/>
  </mergeCells>
  <pageMargins left="1.25" right="0.7" top="0.75" bottom="0.75" header="0.3" footer="0.3"/>
  <pageSetup paperSize="9" scale="73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workbookViewId="0">
      <selection activeCell="J13" sqref="J13"/>
    </sheetView>
  </sheetViews>
  <sheetFormatPr defaultRowHeight="15.75" x14ac:dyDescent="0.25"/>
  <cols>
    <col min="1" max="1" width="8" style="47" customWidth="1"/>
    <col min="2" max="2" width="26.5703125" style="47" customWidth="1"/>
    <col min="3" max="3" width="13.140625" style="47" customWidth="1"/>
    <col min="4" max="4" width="13.140625" style="62" customWidth="1"/>
    <col min="5" max="6" width="13.140625" style="47" customWidth="1"/>
    <col min="7" max="7" width="18.28515625" style="47" customWidth="1"/>
    <col min="8" max="8" width="8.85546875" style="47" customWidth="1"/>
    <col min="9" max="9" width="10" style="47" customWidth="1"/>
    <col min="10" max="11" width="9.140625" style="47" customWidth="1"/>
    <col min="12" max="12" width="10" style="47" customWidth="1"/>
    <col min="13" max="13" width="9.140625" style="47" customWidth="1"/>
    <col min="14" max="14" width="12" style="58" customWidth="1"/>
    <col min="15" max="27" width="9.140625" style="47" customWidth="1"/>
    <col min="28" max="16384" width="9.140625" style="47"/>
  </cols>
  <sheetData>
    <row r="1" spans="1:25" x14ac:dyDescent="0.25">
      <c r="A1" s="32" t="s">
        <v>0</v>
      </c>
      <c r="B1" s="32"/>
      <c r="C1" s="32"/>
      <c r="D1" s="32"/>
      <c r="E1" s="32"/>
      <c r="F1" s="32"/>
      <c r="G1" s="3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x14ac:dyDescent="0.25">
      <c r="A2" s="34" t="s">
        <v>1</v>
      </c>
      <c r="B2" s="34"/>
      <c r="C2" s="34"/>
      <c r="D2" s="34"/>
      <c r="E2" s="34"/>
      <c r="F2" s="34"/>
      <c r="G2" s="34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x14ac:dyDescent="0.25">
      <c r="A3" s="34" t="str">
        <f>CdratiowithBran!A3</f>
        <v>DEPOSIT, ADVANCES AND CD RATIO  - DISTRICT WISE AS ON : 30.09.2015</v>
      </c>
      <c r="B3" s="34"/>
      <c r="C3" s="34"/>
      <c r="D3" s="34"/>
      <c r="E3" s="34"/>
      <c r="F3" s="34"/>
      <c r="G3" s="34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x14ac:dyDescent="0.25">
      <c r="A4" s="54" t="s">
        <v>3</v>
      </c>
      <c r="B4" s="54"/>
      <c r="C4" s="54"/>
      <c r="D4" s="54"/>
      <c r="E4" s="54"/>
      <c r="F4" s="54"/>
      <c r="G4" s="54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6.5" customHeight="1" x14ac:dyDescent="0.25">
      <c r="A5" s="35" t="s">
        <v>4</v>
      </c>
      <c r="B5" s="35" t="s">
        <v>5</v>
      </c>
      <c r="C5" s="36" t="s">
        <v>49</v>
      </c>
      <c r="D5" s="37" t="s">
        <v>6</v>
      </c>
      <c r="E5" s="37" t="s">
        <v>7</v>
      </c>
      <c r="F5" s="37" t="s">
        <v>8</v>
      </c>
      <c r="G5" s="37" t="s">
        <v>9</v>
      </c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16.5" customHeight="1" x14ac:dyDescent="0.25">
      <c r="A6" s="35"/>
      <c r="B6" s="35"/>
      <c r="C6" s="38"/>
      <c r="D6" s="37"/>
      <c r="E6" s="37"/>
      <c r="F6" s="37"/>
      <c r="G6" s="37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x14ac:dyDescent="0.25">
      <c r="A7" s="55">
        <v>1</v>
      </c>
      <c r="B7" s="55" t="s">
        <v>10</v>
      </c>
      <c r="C7" s="55">
        <f>CdratiowithBran!C7</f>
        <v>124</v>
      </c>
      <c r="D7" s="55">
        <f>CdratiowithBran!D7</f>
        <v>227350</v>
      </c>
      <c r="E7" s="55">
        <f>CdratiowithBran!E7</f>
        <v>123032</v>
      </c>
      <c r="F7" s="39">
        <f t="shared" ref="F7:F45" si="0">E7/D7</f>
        <v>0.54115680668572685</v>
      </c>
      <c r="G7" s="56" t="s">
        <v>10</v>
      </c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x14ac:dyDescent="0.25">
      <c r="A8" s="57">
        <v>2</v>
      </c>
      <c r="B8" s="57" t="s">
        <v>11</v>
      </c>
      <c r="C8" s="55">
        <f>CdratiowithBran!C8</f>
        <v>53</v>
      </c>
      <c r="D8" s="55">
        <f>CdratiowithBran!D8</f>
        <v>87142</v>
      </c>
      <c r="E8" s="55">
        <f>CdratiowithBran!E8</f>
        <v>34039</v>
      </c>
      <c r="F8" s="39">
        <f t="shared" si="0"/>
        <v>0.39061531752771339</v>
      </c>
      <c r="G8" s="56" t="s">
        <v>11</v>
      </c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x14ac:dyDescent="0.25">
      <c r="A9" s="57">
        <v>3</v>
      </c>
      <c r="B9" s="57" t="s">
        <v>12</v>
      </c>
      <c r="C9" s="55">
        <f>CdratiowithBran!C9</f>
        <v>159</v>
      </c>
      <c r="D9" s="55">
        <f>CdratiowithBran!D9</f>
        <v>386890</v>
      </c>
      <c r="E9" s="55">
        <f>CdratiowithBran!E9</f>
        <v>158980</v>
      </c>
      <c r="F9" s="39">
        <f t="shared" si="0"/>
        <v>0.41091783194189563</v>
      </c>
      <c r="G9" s="56" t="s">
        <v>12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x14ac:dyDescent="0.25">
      <c r="A10" s="55">
        <v>4</v>
      </c>
      <c r="B10" s="57" t="s">
        <v>13</v>
      </c>
      <c r="C10" s="55">
        <f>CdratiowithBran!C10</f>
        <v>98</v>
      </c>
      <c r="D10" s="55">
        <f>CdratiowithBran!D10</f>
        <v>218542</v>
      </c>
      <c r="E10" s="55">
        <f>CdratiowithBran!E10</f>
        <v>101773</v>
      </c>
      <c r="F10" s="39">
        <f t="shared" si="0"/>
        <v>0.46569080542870478</v>
      </c>
      <c r="G10" s="56" t="s">
        <v>13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x14ac:dyDescent="0.25">
      <c r="A11" s="57">
        <v>5</v>
      </c>
      <c r="B11" s="57" t="s">
        <v>14</v>
      </c>
      <c r="C11" s="55">
        <f>CdratiowithBran!C11</f>
        <v>180</v>
      </c>
      <c r="D11" s="55">
        <f>CdratiowithBran!D11</f>
        <v>558274</v>
      </c>
      <c r="E11" s="55">
        <f>CdratiowithBran!E11</f>
        <v>262473</v>
      </c>
      <c r="F11" s="39">
        <f t="shared" si="0"/>
        <v>0.47015085782250293</v>
      </c>
      <c r="G11" s="56" t="s">
        <v>14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x14ac:dyDescent="0.25">
      <c r="A12" s="57">
        <v>6</v>
      </c>
      <c r="B12" s="57" t="s">
        <v>15</v>
      </c>
      <c r="C12" s="55">
        <f>CdratiowithBran!C12</f>
        <v>223</v>
      </c>
      <c r="D12" s="55">
        <f>CdratiowithBran!D12</f>
        <v>836126</v>
      </c>
      <c r="E12" s="55">
        <f>CdratiowithBran!E12</f>
        <v>272910</v>
      </c>
      <c r="F12" s="39">
        <f t="shared" si="0"/>
        <v>0.32639817443782398</v>
      </c>
      <c r="G12" s="56" t="s">
        <v>15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x14ac:dyDescent="0.25">
      <c r="A13" s="55">
        <v>7</v>
      </c>
      <c r="B13" s="57" t="s">
        <v>16</v>
      </c>
      <c r="C13" s="55">
        <f>CdratiowithBran!C13</f>
        <v>203</v>
      </c>
      <c r="D13" s="55">
        <f>CdratiowithBran!D13</f>
        <v>646971</v>
      </c>
      <c r="E13" s="55">
        <f>CdratiowithBran!E13</f>
        <v>188180</v>
      </c>
      <c r="F13" s="39">
        <f t="shared" si="0"/>
        <v>0.29086311442089369</v>
      </c>
      <c r="G13" s="56" t="s">
        <v>16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x14ac:dyDescent="0.25">
      <c r="A14" s="57">
        <v>8</v>
      </c>
      <c r="B14" s="57" t="s">
        <v>17</v>
      </c>
      <c r="C14" s="55">
        <f>CdratiowithBran!C14</f>
        <v>137</v>
      </c>
      <c r="D14" s="55">
        <f>CdratiowithBran!D14</f>
        <v>351814</v>
      </c>
      <c r="E14" s="55">
        <f>CdratiowithBran!E14</f>
        <v>130305</v>
      </c>
      <c r="F14" s="39">
        <f t="shared" si="0"/>
        <v>0.37038037144627561</v>
      </c>
      <c r="G14" s="56" t="s">
        <v>17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x14ac:dyDescent="0.25">
      <c r="A15" s="57">
        <v>9</v>
      </c>
      <c r="B15" s="57" t="s">
        <v>18</v>
      </c>
      <c r="C15" s="55">
        <f>CdratiowithBran!C15</f>
        <v>219</v>
      </c>
      <c r="D15" s="55">
        <f>CdratiowithBran!D15</f>
        <v>674495</v>
      </c>
      <c r="E15" s="55">
        <f>CdratiowithBran!E15</f>
        <v>242701</v>
      </c>
      <c r="F15" s="39">
        <f t="shared" si="0"/>
        <v>0.35982624037242678</v>
      </c>
      <c r="G15" s="56" t="s">
        <v>18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x14ac:dyDescent="0.25">
      <c r="A16" s="55">
        <v>10</v>
      </c>
      <c r="B16" s="57" t="s">
        <v>19</v>
      </c>
      <c r="C16" s="55">
        <f>CdratiowithBran!C16</f>
        <v>233</v>
      </c>
      <c r="D16" s="55">
        <f>CdratiowithBran!D16</f>
        <v>566008</v>
      </c>
      <c r="E16" s="55">
        <f>CdratiowithBran!E16</f>
        <v>264822</v>
      </c>
      <c r="F16" s="39">
        <f t="shared" si="0"/>
        <v>0.46787677912679682</v>
      </c>
      <c r="G16" s="56" t="s">
        <v>19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x14ac:dyDescent="0.25">
      <c r="A17" s="57">
        <v>11</v>
      </c>
      <c r="B17" s="57" t="s">
        <v>20</v>
      </c>
      <c r="C17" s="55">
        <f>CdratiowithBran!C17</f>
        <v>257</v>
      </c>
      <c r="D17" s="55">
        <f>CdratiowithBran!D17</f>
        <v>854706</v>
      </c>
      <c r="E17" s="55">
        <f>CdratiowithBran!E17</f>
        <v>278405</v>
      </c>
      <c r="F17" s="39">
        <f t="shared" si="0"/>
        <v>0.32573188909402767</v>
      </c>
      <c r="G17" s="56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x14ac:dyDescent="0.25">
      <c r="A18" s="57">
        <v>12</v>
      </c>
      <c r="B18" s="57" t="s">
        <v>21</v>
      </c>
      <c r="C18" s="55">
        <f>CdratiowithBran!C18</f>
        <v>155</v>
      </c>
      <c r="D18" s="55">
        <f>CdratiowithBran!D18</f>
        <v>459342</v>
      </c>
      <c r="E18" s="55">
        <f>CdratiowithBran!E18</f>
        <v>141049</v>
      </c>
      <c r="F18" s="39">
        <f t="shared" si="0"/>
        <v>0.30706750090346624</v>
      </c>
      <c r="G18" s="56" t="s">
        <v>21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x14ac:dyDescent="0.25">
      <c r="A19" s="55">
        <v>13</v>
      </c>
      <c r="B19" s="57" t="s">
        <v>22</v>
      </c>
      <c r="C19" s="55">
        <f>CdratiowithBran!C19</f>
        <v>94</v>
      </c>
      <c r="D19" s="55">
        <f>CdratiowithBran!D19</f>
        <v>234180</v>
      </c>
      <c r="E19" s="55">
        <f>CdratiowithBran!E19</f>
        <v>87989</v>
      </c>
      <c r="F19" s="39">
        <f t="shared" si="0"/>
        <v>0.37573234264241184</v>
      </c>
      <c r="G19" s="56" t="s">
        <v>22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x14ac:dyDescent="0.25">
      <c r="A20" s="57">
        <v>14</v>
      </c>
      <c r="B20" s="57" t="s">
        <v>23</v>
      </c>
      <c r="C20" s="55">
        <f>CdratiowithBran!C20</f>
        <v>87</v>
      </c>
      <c r="D20" s="55">
        <f>CdratiowithBran!D20</f>
        <v>185438</v>
      </c>
      <c r="E20" s="55">
        <f>CdratiowithBran!E20</f>
        <v>64404</v>
      </c>
      <c r="F20" s="39">
        <f t="shared" si="0"/>
        <v>0.34730745586125822</v>
      </c>
      <c r="G20" s="56" t="s">
        <v>23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x14ac:dyDescent="0.25">
      <c r="A21" s="57">
        <v>15</v>
      </c>
      <c r="B21" s="57" t="s">
        <v>24</v>
      </c>
      <c r="C21" s="55">
        <f>CdratiowithBran!C21</f>
        <v>105</v>
      </c>
      <c r="D21" s="55">
        <f>CdratiowithBran!D21</f>
        <v>230561</v>
      </c>
      <c r="E21" s="55">
        <f>CdratiowithBran!E21</f>
        <v>134719</v>
      </c>
      <c r="F21" s="39">
        <f t="shared" si="0"/>
        <v>0.5843095753401486</v>
      </c>
      <c r="G21" s="56" t="s">
        <v>24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x14ac:dyDescent="0.25">
      <c r="A22" s="55">
        <v>16</v>
      </c>
      <c r="B22" s="57" t="s">
        <v>25</v>
      </c>
      <c r="C22" s="55">
        <f>CdratiowithBran!C22</f>
        <v>147</v>
      </c>
      <c r="D22" s="55">
        <f>CdratiowithBran!D22</f>
        <v>336264</v>
      </c>
      <c r="E22" s="55">
        <f>CdratiowithBran!E22</f>
        <v>158731</v>
      </c>
      <c r="F22" s="39">
        <f t="shared" si="0"/>
        <v>0.47204279970499369</v>
      </c>
      <c r="G22" s="56" t="s">
        <v>25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x14ac:dyDescent="0.25">
      <c r="A23" s="57">
        <v>17</v>
      </c>
      <c r="B23" s="57" t="s">
        <v>26</v>
      </c>
      <c r="C23" s="55">
        <f>CdratiowithBran!C23</f>
        <v>97</v>
      </c>
      <c r="D23" s="55">
        <f>CdratiowithBran!D23</f>
        <v>188968</v>
      </c>
      <c r="E23" s="55">
        <f>CdratiowithBran!E23</f>
        <v>109140</v>
      </c>
      <c r="F23" s="39">
        <f t="shared" si="0"/>
        <v>0.5775581050759917</v>
      </c>
      <c r="G23" s="56" t="s">
        <v>26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x14ac:dyDescent="0.25">
      <c r="A24" s="57">
        <v>18</v>
      </c>
      <c r="B24" s="57" t="s">
        <v>27</v>
      </c>
      <c r="C24" s="55">
        <f>CdratiowithBran!C24</f>
        <v>81</v>
      </c>
      <c r="D24" s="55">
        <f>CdratiowithBran!D24</f>
        <v>146024</v>
      </c>
      <c r="E24" s="55">
        <f>CdratiowithBran!E24</f>
        <v>82184</v>
      </c>
      <c r="F24" s="39">
        <f t="shared" si="0"/>
        <v>0.56281159261491265</v>
      </c>
      <c r="G24" s="56" t="s">
        <v>27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x14ac:dyDescent="0.25">
      <c r="A25" s="55">
        <v>19</v>
      </c>
      <c r="B25" s="57" t="s">
        <v>28</v>
      </c>
      <c r="C25" s="55">
        <f>CdratiowithBran!C25</f>
        <v>68</v>
      </c>
      <c r="D25" s="55">
        <f>CdratiowithBran!D25</f>
        <v>187796</v>
      </c>
      <c r="E25" s="55">
        <f>CdratiowithBran!E25</f>
        <v>67212</v>
      </c>
      <c r="F25" s="39">
        <f t="shared" si="0"/>
        <v>0.35789899678374404</v>
      </c>
      <c r="G25" s="56" t="s">
        <v>28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x14ac:dyDescent="0.25">
      <c r="A26" s="57">
        <v>20</v>
      </c>
      <c r="B26" s="57" t="s">
        <v>29</v>
      </c>
      <c r="C26" s="55">
        <f>CdratiowithBran!C26</f>
        <v>94</v>
      </c>
      <c r="D26" s="55">
        <f>CdratiowithBran!D26</f>
        <v>210837</v>
      </c>
      <c r="E26" s="55">
        <f>CdratiowithBran!E26</f>
        <v>78251</v>
      </c>
      <c r="F26" s="39">
        <f t="shared" si="0"/>
        <v>0.37114453345475412</v>
      </c>
      <c r="G26" s="56" t="s">
        <v>29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x14ac:dyDescent="0.25">
      <c r="A27" s="57">
        <v>21</v>
      </c>
      <c r="B27" s="57" t="s">
        <v>30</v>
      </c>
      <c r="C27" s="55">
        <f>CdratiowithBran!C27</f>
        <v>255</v>
      </c>
      <c r="D27" s="55">
        <f>CdratiowithBran!D27</f>
        <v>496961</v>
      </c>
      <c r="E27" s="55">
        <f>CdratiowithBran!E27</f>
        <v>164206</v>
      </c>
      <c r="F27" s="39">
        <f t="shared" si="0"/>
        <v>0.33042029455027661</v>
      </c>
      <c r="G27" s="56" t="s">
        <v>30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x14ac:dyDescent="0.25">
      <c r="A28" s="55">
        <v>22</v>
      </c>
      <c r="B28" s="57" t="s">
        <v>31</v>
      </c>
      <c r="C28" s="55">
        <f>CdratiowithBran!C28</f>
        <v>118</v>
      </c>
      <c r="D28" s="55">
        <f>CdratiowithBran!D28</f>
        <v>419202</v>
      </c>
      <c r="E28" s="55">
        <f>CdratiowithBran!E28</f>
        <v>107972</v>
      </c>
      <c r="F28" s="39">
        <f t="shared" si="0"/>
        <v>0.25756556504978506</v>
      </c>
      <c r="G28" s="56" t="s">
        <v>31</v>
      </c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x14ac:dyDescent="0.25">
      <c r="A29" s="57">
        <v>23</v>
      </c>
      <c r="B29" s="57" t="s">
        <v>32</v>
      </c>
      <c r="C29" s="55">
        <f>CdratiowithBran!C29</f>
        <v>324</v>
      </c>
      <c r="D29" s="55">
        <f>CdratiowithBran!D29</f>
        <v>1054653</v>
      </c>
      <c r="E29" s="55">
        <f>CdratiowithBran!E29</f>
        <v>637799</v>
      </c>
      <c r="F29" s="39">
        <f t="shared" si="0"/>
        <v>0.60474772271069255</v>
      </c>
      <c r="G29" s="56" t="s">
        <v>32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x14ac:dyDescent="0.25">
      <c r="A30" s="57">
        <v>24</v>
      </c>
      <c r="B30" s="57" t="s">
        <v>33</v>
      </c>
      <c r="C30" s="55">
        <f>CdratiowithBran!C30</f>
        <v>206</v>
      </c>
      <c r="D30" s="55">
        <f>CdratiowithBran!D30</f>
        <v>557780</v>
      </c>
      <c r="E30" s="55">
        <f>CdratiowithBran!E30</f>
        <v>173869</v>
      </c>
      <c r="F30" s="39">
        <f t="shared" si="0"/>
        <v>0.31171608878052276</v>
      </c>
      <c r="G30" s="56" t="s">
        <v>33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x14ac:dyDescent="0.25">
      <c r="A31" s="55">
        <v>25</v>
      </c>
      <c r="B31" s="57" t="s">
        <v>34</v>
      </c>
      <c r="C31" s="55">
        <f>CdratiowithBran!C31</f>
        <v>122</v>
      </c>
      <c r="D31" s="55">
        <f>CdratiowithBran!D31</f>
        <v>270967</v>
      </c>
      <c r="E31" s="55">
        <f>CdratiowithBran!E31</f>
        <v>101105</v>
      </c>
      <c r="F31" s="39">
        <f t="shared" si="0"/>
        <v>0.37312661689430815</v>
      </c>
      <c r="G31" s="56" t="s">
        <v>34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x14ac:dyDescent="0.25">
      <c r="A32" s="57">
        <v>26</v>
      </c>
      <c r="B32" s="57" t="s">
        <v>35</v>
      </c>
      <c r="C32" s="55">
        <f>CdratiowithBran!C32</f>
        <v>777</v>
      </c>
      <c r="D32" s="55">
        <f>CdratiowithBran!D32</f>
        <v>6757842</v>
      </c>
      <c r="E32" s="55">
        <f>CdratiowithBran!E32</f>
        <v>2444958</v>
      </c>
      <c r="F32" s="39">
        <f t="shared" si="0"/>
        <v>0.36179567382605277</v>
      </c>
      <c r="G32" s="56" t="s">
        <v>35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x14ac:dyDescent="0.25">
      <c r="A33" s="57">
        <v>27</v>
      </c>
      <c r="B33" s="57" t="s">
        <v>36</v>
      </c>
      <c r="C33" s="55">
        <f>CdratiowithBran!C33</f>
        <v>178</v>
      </c>
      <c r="D33" s="55">
        <f>CdratiowithBran!D33</f>
        <v>388521</v>
      </c>
      <c r="E33" s="55">
        <f>CdratiowithBran!E33</f>
        <v>227923</v>
      </c>
      <c r="F33" s="39">
        <f t="shared" si="0"/>
        <v>0.58664267825934768</v>
      </c>
      <c r="G33" s="56" t="s">
        <v>36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x14ac:dyDescent="0.25">
      <c r="A34" s="55">
        <v>28</v>
      </c>
      <c r="B34" s="57" t="s">
        <v>37</v>
      </c>
      <c r="C34" s="55">
        <f>CdratiowithBran!C34</f>
        <v>196</v>
      </c>
      <c r="D34" s="55">
        <f>CdratiowithBran!D34</f>
        <v>573122</v>
      </c>
      <c r="E34" s="55">
        <f>CdratiowithBran!E34</f>
        <v>263310</v>
      </c>
      <c r="F34" s="39">
        <f t="shared" si="0"/>
        <v>0.4594309763017298</v>
      </c>
      <c r="G34" s="56" t="s">
        <v>37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x14ac:dyDescent="0.25">
      <c r="A35" s="57">
        <v>29</v>
      </c>
      <c r="B35" s="57" t="s">
        <v>38</v>
      </c>
      <c r="C35" s="55">
        <f>CdratiowithBran!C35</f>
        <v>91</v>
      </c>
      <c r="D35" s="55">
        <f>CdratiowithBran!D35</f>
        <v>261435</v>
      </c>
      <c r="E35" s="55">
        <f>CdratiowithBran!E35</f>
        <v>98447</v>
      </c>
      <c r="F35" s="39">
        <f t="shared" si="0"/>
        <v>0.37656396427410255</v>
      </c>
      <c r="G35" s="56" t="s">
        <v>38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x14ac:dyDescent="0.25">
      <c r="A36" s="57">
        <v>30</v>
      </c>
      <c r="B36" s="57" t="s">
        <v>39</v>
      </c>
      <c r="C36" s="55">
        <f>CdratiowithBran!C36</f>
        <v>240</v>
      </c>
      <c r="D36" s="55">
        <f>CdratiowithBran!D36</f>
        <v>587627</v>
      </c>
      <c r="E36" s="55">
        <f>CdratiowithBran!E36</f>
        <v>242922</v>
      </c>
      <c r="F36" s="39">
        <f t="shared" si="0"/>
        <v>0.41339489165746296</v>
      </c>
      <c r="G36" s="56" t="s">
        <v>39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x14ac:dyDescent="0.25">
      <c r="A37" s="55">
        <v>31</v>
      </c>
      <c r="B37" s="57" t="s">
        <v>40</v>
      </c>
      <c r="C37" s="55">
        <f>CdratiowithBran!C37</f>
        <v>198</v>
      </c>
      <c r="D37" s="55">
        <f>CdratiowithBran!D37</f>
        <v>697111</v>
      </c>
      <c r="E37" s="55">
        <f>CdratiowithBran!E37</f>
        <v>199076</v>
      </c>
      <c r="F37" s="39">
        <f t="shared" si="0"/>
        <v>0.28557288581015078</v>
      </c>
      <c r="G37" s="56" t="s">
        <v>40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x14ac:dyDescent="0.25">
      <c r="A38" s="57">
        <v>32</v>
      </c>
      <c r="B38" s="57" t="s">
        <v>41</v>
      </c>
      <c r="C38" s="55">
        <f>CdratiowithBran!C38</f>
        <v>54</v>
      </c>
      <c r="D38" s="55">
        <f>CdratiowithBran!D38</f>
        <v>104066</v>
      </c>
      <c r="E38" s="55">
        <f>CdratiowithBran!E38</f>
        <v>41819</v>
      </c>
      <c r="F38" s="39">
        <f t="shared" si="0"/>
        <v>0.40185074856341169</v>
      </c>
      <c r="G38" s="56" t="s">
        <v>41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x14ac:dyDescent="0.25">
      <c r="A39" s="57">
        <v>33</v>
      </c>
      <c r="B39" s="57" t="s">
        <v>42</v>
      </c>
      <c r="C39" s="55">
        <f>CdratiowithBran!C39</f>
        <v>42</v>
      </c>
      <c r="D39" s="55">
        <f>CdratiowithBran!D39</f>
        <v>56765</v>
      </c>
      <c r="E39" s="55">
        <f>CdratiowithBran!E39</f>
        <v>27198</v>
      </c>
      <c r="F39" s="39">
        <f t="shared" si="0"/>
        <v>0.47913326873954021</v>
      </c>
      <c r="G39" s="56" t="s">
        <v>42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x14ac:dyDescent="0.25">
      <c r="A40" s="55">
        <v>34</v>
      </c>
      <c r="B40" s="57" t="s">
        <v>43</v>
      </c>
      <c r="C40" s="55">
        <f>CdratiowithBran!C40</f>
        <v>147</v>
      </c>
      <c r="D40" s="55">
        <f>CdratiowithBran!D40</f>
        <v>389646</v>
      </c>
      <c r="E40" s="55">
        <f>CdratiowithBran!E40</f>
        <v>151028</v>
      </c>
      <c r="F40" s="39">
        <f t="shared" si="0"/>
        <v>0.38760310640940754</v>
      </c>
      <c r="G40" s="56" t="s">
        <v>43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x14ac:dyDescent="0.25">
      <c r="A41" s="57">
        <v>35</v>
      </c>
      <c r="B41" s="57" t="s">
        <v>44</v>
      </c>
      <c r="C41" s="55">
        <f>CdratiowithBran!C41</f>
        <v>194</v>
      </c>
      <c r="D41" s="55">
        <f>CdratiowithBran!D41</f>
        <v>694990</v>
      </c>
      <c r="E41" s="55">
        <f>CdratiowithBran!E41</f>
        <v>162727</v>
      </c>
      <c r="F41" s="39">
        <f t="shared" si="0"/>
        <v>0.23414293730845048</v>
      </c>
      <c r="G41" s="56" t="s">
        <v>44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x14ac:dyDescent="0.25">
      <c r="A42" s="57">
        <v>36</v>
      </c>
      <c r="B42" s="57" t="s">
        <v>45</v>
      </c>
      <c r="C42" s="55">
        <f>CdratiowithBran!C42</f>
        <v>104</v>
      </c>
      <c r="D42" s="55">
        <f>CdratiowithBran!D42</f>
        <v>209062</v>
      </c>
      <c r="E42" s="55">
        <f>CdratiowithBran!E42</f>
        <v>90355</v>
      </c>
      <c r="F42" s="39">
        <f t="shared" si="0"/>
        <v>0.43219236398771654</v>
      </c>
      <c r="G42" s="56" t="s">
        <v>45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x14ac:dyDescent="0.25">
      <c r="A43" s="55">
        <v>37</v>
      </c>
      <c r="B43" s="57" t="s">
        <v>46</v>
      </c>
      <c r="C43" s="55">
        <f>CdratiowithBran!C43</f>
        <v>199</v>
      </c>
      <c r="D43" s="55">
        <f>CdratiowithBran!D43</f>
        <v>583831</v>
      </c>
      <c r="E43" s="55">
        <f>CdratiowithBran!E43</f>
        <v>196522</v>
      </c>
      <c r="F43" s="39">
        <f t="shared" si="0"/>
        <v>0.33660768270269992</v>
      </c>
      <c r="G43" s="56" t="s">
        <v>46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x14ac:dyDescent="0.25">
      <c r="A44" s="57">
        <v>38</v>
      </c>
      <c r="B44" s="57" t="s">
        <v>47</v>
      </c>
      <c r="C44" s="55">
        <f>CdratiowithBran!C44</f>
        <v>178</v>
      </c>
      <c r="D44" s="55">
        <f>CdratiowithBran!D44</f>
        <v>375394</v>
      </c>
      <c r="E44" s="55">
        <f>CdratiowithBran!E44</f>
        <v>194047</v>
      </c>
      <c r="F44" s="39">
        <f t="shared" si="0"/>
        <v>0.51691556071753941</v>
      </c>
      <c r="G44" s="56" t="s">
        <v>47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s="46" customFormat="1" x14ac:dyDescent="0.25">
      <c r="A45" s="40" t="s">
        <v>48</v>
      </c>
      <c r="B45" s="40"/>
      <c r="C45" s="41">
        <f>SUM(C7:C44)</f>
        <v>6437</v>
      </c>
      <c r="D45" s="42">
        <f>SUM(D7:D44)</f>
        <v>22066703</v>
      </c>
      <c r="E45" s="42">
        <f>SUM(E7:E44)</f>
        <v>8506582</v>
      </c>
      <c r="F45" s="43">
        <f t="shared" si="0"/>
        <v>0.38549401784217607</v>
      </c>
      <c r="G45" s="4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</row>
    <row r="46" spans="1:25" x14ac:dyDescent="0.25">
      <c r="A46" s="34" t="s">
        <v>50</v>
      </c>
      <c r="B46" s="34"/>
      <c r="C46" s="34"/>
      <c r="D46" s="34"/>
      <c r="E46" s="34"/>
      <c r="F46" s="34"/>
      <c r="G46" s="34"/>
    </row>
    <row r="47" spans="1:25" x14ac:dyDescent="0.25">
      <c r="A47" s="48">
        <v>1</v>
      </c>
      <c r="B47" s="48" t="s">
        <v>51</v>
      </c>
      <c r="C47" s="59">
        <v>471604</v>
      </c>
      <c r="D47" s="59"/>
      <c r="E47" s="59"/>
      <c r="F47" s="48"/>
      <c r="G47" s="48"/>
    </row>
    <row r="48" spans="1:25" x14ac:dyDescent="0.25">
      <c r="A48" s="48">
        <v>2</v>
      </c>
      <c r="B48" s="48" t="s">
        <v>52</v>
      </c>
      <c r="C48" s="59">
        <v>42579</v>
      </c>
      <c r="D48" s="59"/>
      <c r="E48" s="59"/>
      <c r="F48" s="48"/>
      <c r="G48" s="48"/>
    </row>
    <row r="49" spans="1:14" x14ac:dyDescent="0.25">
      <c r="A49" s="48">
        <v>3</v>
      </c>
      <c r="B49" s="48" t="s">
        <v>53</v>
      </c>
      <c r="C49" s="59">
        <v>17033</v>
      </c>
      <c r="D49" s="59"/>
      <c r="E49" s="59"/>
      <c r="F49" s="48"/>
      <c r="G49" s="48"/>
    </row>
    <row r="50" spans="1:14" x14ac:dyDescent="0.25">
      <c r="A50" s="48">
        <v>4</v>
      </c>
      <c r="B50" s="48" t="s">
        <v>54</v>
      </c>
      <c r="C50" s="59">
        <v>21106</v>
      </c>
      <c r="D50" s="59"/>
      <c r="E50" s="59"/>
      <c r="F50" s="48"/>
      <c r="G50" s="48"/>
    </row>
    <row r="51" spans="1:14" x14ac:dyDescent="0.25">
      <c r="A51" s="48">
        <v>5</v>
      </c>
      <c r="B51" s="48" t="s">
        <v>55</v>
      </c>
      <c r="C51" s="59">
        <v>20449</v>
      </c>
      <c r="D51" s="59"/>
      <c r="E51" s="59"/>
      <c r="F51" s="48"/>
      <c r="G51" s="48"/>
    </row>
    <row r="52" spans="1:14" x14ac:dyDescent="0.25">
      <c r="A52" s="48">
        <v>6</v>
      </c>
      <c r="B52" s="48" t="s">
        <v>56</v>
      </c>
      <c r="C52" s="59">
        <v>313</v>
      </c>
      <c r="D52" s="59"/>
      <c r="E52" s="59"/>
      <c r="F52" s="48"/>
      <c r="G52" s="48"/>
    </row>
    <row r="53" spans="1:14" x14ac:dyDescent="0.25">
      <c r="A53" s="48">
        <v>7</v>
      </c>
      <c r="B53" s="48" t="s">
        <v>57</v>
      </c>
      <c r="C53" s="59">
        <v>24889</v>
      </c>
      <c r="D53" s="59"/>
      <c r="E53" s="59"/>
      <c r="F53" s="48"/>
      <c r="G53" s="48"/>
    </row>
    <row r="54" spans="1:14" x14ac:dyDescent="0.25">
      <c r="A54" s="48">
        <v>8</v>
      </c>
      <c r="B54" s="48" t="s">
        <v>58</v>
      </c>
      <c r="C54" s="59">
        <v>7986</v>
      </c>
      <c r="D54" s="59"/>
      <c r="E54" s="59"/>
      <c r="F54" s="48"/>
      <c r="G54" s="48"/>
    </row>
    <row r="55" spans="1:14" x14ac:dyDescent="0.25">
      <c r="A55" s="48">
        <v>9</v>
      </c>
      <c r="B55" s="48" t="s">
        <v>59</v>
      </c>
      <c r="C55" s="59">
        <v>10975</v>
      </c>
      <c r="D55" s="59"/>
      <c r="E55" s="59"/>
      <c r="F55" s="48"/>
      <c r="G55" s="48"/>
    </row>
    <row r="56" spans="1:14" x14ac:dyDescent="0.25">
      <c r="A56" s="48">
        <v>10</v>
      </c>
      <c r="B56" s="48" t="s">
        <v>60</v>
      </c>
      <c r="C56" s="59">
        <v>142173</v>
      </c>
      <c r="D56" s="59"/>
      <c r="E56" s="59"/>
      <c r="F56" s="48"/>
      <c r="G56" s="48"/>
    </row>
    <row r="57" spans="1:14" x14ac:dyDescent="0.25">
      <c r="A57" s="48"/>
      <c r="B57" s="48" t="s">
        <v>62</v>
      </c>
      <c r="C57" s="49"/>
      <c r="D57" s="49"/>
      <c r="E57" s="49">
        <f>SUM(C47:E56)</f>
        <v>759107</v>
      </c>
      <c r="F57" s="48"/>
      <c r="G57" s="48"/>
    </row>
    <row r="58" spans="1:14" s="46" customFormat="1" x14ac:dyDescent="0.25">
      <c r="A58" s="50"/>
      <c r="B58" s="50" t="s">
        <v>48</v>
      </c>
      <c r="C58" s="51">
        <f>C45</f>
        <v>6437</v>
      </c>
      <c r="D58" s="52">
        <f>D45</f>
        <v>22066703</v>
      </c>
      <c r="E58" s="52">
        <f>E57+E45</f>
        <v>9265689</v>
      </c>
      <c r="F58" s="43">
        <f>E58/D58</f>
        <v>0.41989458053611362</v>
      </c>
      <c r="G58" s="53" t="s">
        <v>48</v>
      </c>
      <c r="N58" s="60"/>
    </row>
    <row r="59" spans="1:14" x14ac:dyDescent="0.25">
      <c r="A59" s="48"/>
      <c r="B59" s="48" t="s">
        <v>61</v>
      </c>
      <c r="C59" s="48"/>
      <c r="D59" s="61"/>
      <c r="E59" s="48"/>
      <c r="F59" s="48"/>
      <c r="G59" s="48"/>
    </row>
    <row r="60" spans="1:14" x14ac:dyDescent="0.25">
      <c r="B60" s="47" t="s">
        <v>61</v>
      </c>
    </row>
    <row r="61" spans="1:14" x14ac:dyDescent="0.25">
      <c r="B61" s="47" t="s">
        <v>61</v>
      </c>
    </row>
    <row r="62" spans="1:14" x14ac:dyDescent="0.25">
      <c r="B62" s="47" t="s">
        <v>61</v>
      </c>
    </row>
    <row r="63" spans="1:14" x14ac:dyDescent="0.25">
      <c r="B63" s="47" t="s">
        <v>61</v>
      </c>
    </row>
    <row r="64" spans="1:14" x14ac:dyDescent="0.25">
      <c r="B64" s="47" t="s">
        <v>61</v>
      </c>
    </row>
    <row r="65" spans="2:2" x14ac:dyDescent="0.25">
      <c r="B65" s="47" t="s">
        <v>61</v>
      </c>
    </row>
    <row r="66" spans="2:2" x14ac:dyDescent="0.25">
      <c r="B66" s="47" t="s">
        <v>61</v>
      </c>
    </row>
    <row r="67" spans="2:2" x14ac:dyDescent="0.25">
      <c r="B67" s="47" t="s">
        <v>61</v>
      </c>
    </row>
    <row r="68" spans="2:2" x14ac:dyDescent="0.25">
      <c r="B68" s="47" t="s">
        <v>61</v>
      </c>
    </row>
    <row r="69" spans="2:2" x14ac:dyDescent="0.25">
      <c r="B69" s="47" t="s">
        <v>61</v>
      </c>
    </row>
    <row r="70" spans="2:2" x14ac:dyDescent="0.25">
      <c r="B70" s="47" t="s">
        <v>61</v>
      </c>
    </row>
    <row r="71" spans="2:2" x14ac:dyDescent="0.25">
      <c r="B71" s="47" t="s">
        <v>61</v>
      </c>
    </row>
    <row r="72" spans="2:2" x14ac:dyDescent="0.25">
      <c r="B72" s="47" t="s">
        <v>61</v>
      </c>
    </row>
    <row r="73" spans="2:2" x14ac:dyDescent="0.25">
      <c r="B73" s="47" t="s">
        <v>61</v>
      </c>
    </row>
    <row r="74" spans="2:2" x14ac:dyDescent="0.25">
      <c r="B74" s="47" t="s">
        <v>61</v>
      </c>
    </row>
    <row r="75" spans="2:2" x14ac:dyDescent="0.25">
      <c r="B75" s="47" t="s">
        <v>61</v>
      </c>
    </row>
    <row r="76" spans="2:2" x14ac:dyDescent="0.25">
      <c r="B76" s="47" t="s">
        <v>61</v>
      </c>
    </row>
    <row r="77" spans="2:2" x14ac:dyDescent="0.25">
      <c r="B77" s="47" t="s">
        <v>61</v>
      </c>
    </row>
    <row r="78" spans="2:2" x14ac:dyDescent="0.25">
      <c r="B78" s="47" t="s">
        <v>61</v>
      </c>
    </row>
    <row r="79" spans="2:2" x14ac:dyDescent="0.25">
      <c r="B79" s="47" t="s">
        <v>61</v>
      </c>
    </row>
    <row r="80" spans="2:2" x14ac:dyDescent="0.25">
      <c r="B80" s="47" t="s">
        <v>61</v>
      </c>
    </row>
    <row r="81" spans="2:2" x14ac:dyDescent="0.25">
      <c r="B81" s="47" t="s">
        <v>61</v>
      </c>
    </row>
    <row r="82" spans="2:2" x14ac:dyDescent="0.25">
      <c r="B82" s="47" t="s">
        <v>61</v>
      </c>
    </row>
    <row r="83" spans="2:2" x14ac:dyDescent="0.25">
      <c r="B83" s="47" t="s">
        <v>61</v>
      </c>
    </row>
    <row r="84" spans="2:2" x14ac:dyDescent="0.25">
      <c r="B84" s="47" t="s">
        <v>61</v>
      </c>
    </row>
    <row r="85" spans="2:2" x14ac:dyDescent="0.25">
      <c r="B85" s="47" t="s">
        <v>61</v>
      </c>
    </row>
    <row r="86" spans="2:2" x14ac:dyDescent="0.25">
      <c r="B86" s="47" t="s">
        <v>61</v>
      </c>
    </row>
    <row r="87" spans="2:2" x14ac:dyDescent="0.25">
      <c r="B87" s="47" t="s">
        <v>61</v>
      </c>
    </row>
    <row r="88" spans="2:2" x14ac:dyDescent="0.25">
      <c r="B88" s="47" t="s">
        <v>61</v>
      </c>
    </row>
    <row r="89" spans="2:2" x14ac:dyDescent="0.25">
      <c r="B89" s="47" t="s">
        <v>61</v>
      </c>
    </row>
  </sheetData>
  <mergeCells count="23">
    <mergeCell ref="C48:E48"/>
    <mergeCell ref="C51:E51"/>
    <mergeCell ref="C52:E52"/>
    <mergeCell ref="C54:E54"/>
    <mergeCell ref="C55:E55"/>
    <mergeCell ref="C53:E53"/>
    <mergeCell ref="C56:E56"/>
    <mergeCell ref="C50:E50"/>
    <mergeCell ref="C49:E49"/>
    <mergeCell ref="A45:B45"/>
    <mergeCell ref="A46:G46"/>
    <mergeCell ref="C47:E47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pageMargins left="0.51181102362204722" right="0.31496062992125984" top="0.55118110236220474" bottom="0.35433070866141736" header="0.31496062992125984" footer="0.31496062992125984"/>
  <pageSetup paperSize="9" scale="85" orientation="portrait" horizontalDpi="300" verticalDpi="300" r:id="rId1"/>
  <rowBreaks count="1" manualBreakCount="1">
    <brk id="6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CdratiowithBran</vt:lpstr>
      <vt:lpstr>CdratiowithBran_OutsideBihar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2015-11-06T08:11:52Z</cp:lastPrinted>
  <dcterms:created xsi:type="dcterms:W3CDTF">2013-08-22T12:33:56Z</dcterms:created>
  <dcterms:modified xsi:type="dcterms:W3CDTF">2015-11-06T08:11:56Z</dcterms:modified>
</cp:coreProperties>
</file>