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 activeTab="2"/>
  </bookViews>
  <sheets>
    <sheet name="Sheet1" sheetId="4" r:id="rId1"/>
    <sheet name="CdratiowithBran" sheetId="2" r:id="rId2"/>
    <sheet name="CdratiowithBran_OutsideBihar" sheetId="3" r:id="rId3"/>
  </sheets>
  <calcPr calcId="124519"/>
</workbook>
</file>

<file path=xl/calcChain.xml><?xml version="1.0" encoding="utf-8"?>
<calcChain xmlns="http://schemas.openxmlformats.org/spreadsheetml/2006/main">
  <c r="E57" i="3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C32"/>
  <c r="E31"/>
  <c r="D31"/>
  <c r="C31"/>
  <c r="E30"/>
  <c r="D30"/>
  <c r="C30"/>
  <c r="E29"/>
  <c r="F29" s="1"/>
  <c r="D29"/>
  <c r="C29"/>
  <c r="E28"/>
  <c r="F28" s="1"/>
  <c r="D28"/>
  <c r="C28"/>
  <c r="E27"/>
  <c r="D27"/>
  <c r="C27"/>
  <c r="E26"/>
  <c r="F26" s="1"/>
  <c r="D26"/>
  <c r="C26"/>
  <c r="E25"/>
  <c r="F25" s="1"/>
  <c r="D25"/>
  <c r="C25"/>
  <c r="E24"/>
  <c r="F24" s="1"/>
  <c r="D24"/>
  <c r="C24"/>
  <c r="E23"/>
  <c r="D23"/>
  <c r="C23"/>
  <c r="E22"/>
  <c r="F22" s="1"/>
  <c r="D22"/>
  <c r="C22"/>
  <c r="E21"/>
  <c r="F21" s="1"/>
  <c r="D21"/>
  <c r="C21"/>
  <c r="E20"/>
  <c r="F20" s="1"/>
  <c r="D20"/>
  <c r="C20"/>
  <c r="E19"/>
  <c r="D19"/>
  <c r="C19"/>
  <c r="E18"/>
  <c r="F18" s="1"/>
  <c r="D18"/>
  <c r="C18"/>
  <c r="E17"/>
  <c r="F17" s="1"/>
  <c r="D17"/>
  <c r="C17"/>
  <c r="E16"/>
  <c r="F16" s="1"/>
  <c r="D16"/>
  <c r="C16"/>
  <c r="E15"/>
  <c r="D15"/>
  <c r="C15"/>
  <c r="E14"/>
  <c r="F14" s="1"/>
  <c r="D14"/>
  <c r="C14"/>
  <c r="E13"/>
  <c r="F13" s="1"/>
  <c r="D13"/>
  <c r="C13"/>
  <c r="E12"/>
  <c r="F12" s="1"/>
  <c r="D12"/>
  <c r="C12"/>
  <c r="E11"/>
  <c r="D11"/>
  <c r="C11"/>
  <c r="E10"/>
  <c r="F10" s="1"/>
  <c r="D10"/>
  <c r="C10"/>
  <c r="E9"/>
  <c r="F9" s="1"/>
  <c r="D9"/>
  <c r="C9"/>
  <c r="E8"/>
  <c r="F8" s="1"/>
  <c r="D8"/>
  <c r="C8"/>
  <c r="E7"/>
  <c r="D7"/>
  <c r="D45" s="1"/>
  <c r="D58" s="1"/>
  <c r="C7"/>
  <c r="A3"/>
  <c r="F45" i="2"/>
  <c r="E45"/>
  <c r="D45"/>
  <c r="C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45" i="4"/>
  <c r="E45" s="1"/>
  <c r="C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30" i="3" l="1"/>
  <c r="E45"/>
  <c r="E58" s="1"/>
  <c r="F58" s="1"/>
  <c r="F11"/>
  <c r="F15"/>
  <c r="F19"/>
  <c r="F23"/>
  <c r="F27"/>
  <c r="F31"/>
  <c r="C45"/>
  <c r="C58" s="1"/>
  <c r="F7"/>
  <c r="F45"/>
</calcChain>
</file>

<file path=xl/sharedStrings.xml><?xml version="1.0" encoding="utf-8"?>
<sst xmlns="http://schemas.openxmlformats.org/spreadsheetml/2006/main" count="307" uniqueCount="63">
  <si>
    <t>STATE LEVEL BANKERS' COMMITTEE BIHAR, PATNA</t>
  </si>
  <si>
    <t>(CONVENOR- STATE BANK OF INDIA)</t>
  </si>
  <si>
    <t>DEPOSIT, ADVANCES AND CD RATIO  - DISTRICT WISE AS ON : 30.06.2014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</si>
  <si>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</si>
  <si>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</si>
  <si>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</si>
  <si>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</si>
  <si>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</si>
  <si>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</si>
  <si>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</si>
  <si>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</si>
  <si>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</si>
  <si>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</si>
  <si>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</si>
  <si>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</si>
  <si>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</si>
  <si>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</si>
  <si>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</si>
  <si>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</si>
  <si>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</si>
  <si>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</si>
  <si>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</si>
  <si>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</si>
  <si>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</si>
  <si>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</si>
  <si>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</si>
  <si>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</si>
  <si>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</si>
  <si>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</si>
  <si>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</si>
  <si>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</si>
  <si>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</si>
  <si>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</si>
  <si>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</si>
  <si>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</si>
  <si>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</si>
  <si>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</si>
  <si>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</si>
  <si>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</si>
  <si>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</si>
  <si>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</si>
  <si>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</si>
  <si>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</si>
  <si>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</si>
  <si>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</si>
  <si>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</si>
  <si>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</si>
  <si>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</si>
  <si>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</si>
  <si>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</si>
  <si>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</si>
  <si>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</si>
  <si>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</si>
  <si>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UNION BANK OF INDIA</t>
  </si>
  <si>
    <t>ALLAHABAD BANK</t>
  </si>
  <si>
    <t>CORPORATION BANK</t>
  </si>
  <si>
    <t>INDIAN OVERSEAS BANK</t>
  </si>
  <si>
    <t>PUNJAB AND SIND BANK</t>
  </si>
  <si>
    <t>STATE BANK OF B &amp;  J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</si>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</sst>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6" fillId="0" borderId="0" xfId="0" applyFont="1" applyAlignment="1">
      <alignment vertical="center"/>
    </xf>
    <xf numFmtId="10" fontId="6" fillId="0" borderId="1" xfId="0" applyNumberFormat="1" applyFont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4" fontId="6" fillId="0" borderId="0" xfId="0" applyNumberFormat="1" applyFont="1"/>
    <xf numFmtId="164" fontId="6" fillId="3" borderId="0" xfId="0" applyNumberFormat="1" applyFont="1" applyFill="1"/>
    <xf numFmtId="2" fontId="6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45"/>
  <sheetViews>
    <sheetView workbookViewId="0">
      <selection sqref="A1:F45"/>
    </sheetView>
  </sheetViews>
  <sheetFormatPr defaultRowHeight="15" customHeight="1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>
      <c r="A1" s="44" t="s">
        <v>0</v>
      </c>
      <c r="B1" s="44"/>
      <c r="C1" s="44"/>
      <c r="D1" s="44"/>
      <c r="E1" s="44"/>
      <c r="F1" s="4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1">
      <c r="A2" s="45" t="s">
        <v>1</v>
      </c>
      <c r="B2" s="45"/>
      <c r="C2" s="45"/>
      <c r="D2" s="45"/>
      <c r="E2" s="45"/>
      <c r="F2" s="4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">
      <c r="A3" s="46" t="s">
        <v>2</v>
      </c>
      <c r="B3" s="46"/>
      <c r="C3" s="46"/>
      <c r="D3" s="46"/>
      <c r="E3" s="46"/>
      <c r="F3" s="4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1">
      <c r="A4" s="47" t="s">
        <v>3</v>
      </c>
      <c r="B4" s="47"/>
      <c r="C4" s="47"/>
      <c r="D4" s="47"/>
      <c r="E4" s="47"/>
      <c r="F4" s="4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>
      <c r="A5" s="49" t="s">
        <v>4</v>
      </c>
      <c r="B5" s="49" t="s">
        <v>5</v>
      </c>
      <c r="C5" s="43" t="s">
        <v>6</v>
      </c>
      <c r="D5" s="43" t="s">
        <v>7</v>
      </c>
      <c r="E5" s="43" t="s">
        <v>8</v>
      </c>
      <c r="F5" s="43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ht="21">
      <c r="A6" s="49"/>
      <c r="B6" s="49"/>
      <c r="C6" s="43"/>
      <c r="D6" s="43"/>
      <c r="E6" s="43"/>
      <c r="F6" s="4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>
      <c r="A7" s="12">
        <v>1</v>
      </c>
      <c r="B7" s="7" t="s">
        <v>10</v>
      </c>
      <c r="C7" s="8">
        <v>197048</v>
      </c>
      <c r="D7" s="8">
        <v>93861</v>
      </c>
      <c r="E7" s="10">
        <f t="shared" ref="E7:E45" si="0">D7/C7</f>
        <v>0.47633571515569811</v>
      </c>
      <c r="F7" s="1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>
      <c r="A8" s="13">
        <v>2</v>
      </c>
      <c r="B8" s="13" t="s">
        <v>11</v>
      </c>
      <c r="C8" s="8">
        <v>73643</v>
      </c>
      <c r="D8" s="8">
        <v>25426</v>
      </c>
      <c r="E8" s="10">
        <f t="shared" si="0"/>
        <v>0.34526024197819211</v>
      </c>
      <c r="F8" s="15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>
      <c r="A9" s="13">
        <v>3</v>
      </c>
      <c r="B9" s="13" t="s">
        <v>12</v>
      </c>
      <c r="C9" s="8">
        <v>342739</v>
      </c>
      <c r="D9" s="8">
        <v>129991</v>
      </c>
      <c r="E9" s="10">
        <f t="shared" si="0"/>
        <v>0.37927110716901197</v>
      </c>
      <c r="F9" s="1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>
      <c r="A10" s="12">
        <v>4</v>
      </c>
      <c r="B10" s="13" t="s">
        <v>13</v>
      </c>
      <c r="C10" s="8">
        <v>183801</v>
      </c>
      <c r="D10" s="8">
        <v>78068</v>
      </c>
      <c r="E10" s="10">
        <f t="shared" si="0"/>
        <v>0.4247419763766247</v>
      </c>
      <c r="F10" s="15" t="s"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>
      <c r="A11" s="13">
        <v>5</v>
      </c>
      <c r="B11" s="13" t="s">
        <v>14</v>
      </c>
      <c r="C11" s="8">
        <v>422931</v>
      </c>
      <c r="D11" s="8">
        <v>206754</v>
      </c>
      <c r="E11" s="10">
        <f t="shared" si="0"/>
        <v>0.48885988494577132</v>
      </c>
      <c r="F11" s="15" t="s"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>
      <c r="A12" s="13">
        <v>6</v>
      </c>
      <c r="B12" s="13" t="s">
        <v>15</v>
      </c>
      <c r="C12" s="8">
        <v>672121</v>
      </c>
      <c r="D12" s="8">
        <v>214569</v>
      </c>
      <c r="E12" s="10">
        <f t="shared" si="0"/>
        <v>0.31924162464794287</v>
      </c>
      <c r="F12" s="15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>
      <c r="A13" s="12">
        <v>7</v>
      </c>
      <c r="B13" s="13" t="s">
        <v>16</v>
      </c>
      <c r="C13" s="8">
        <v>501097</v>
      </c>
      <c r="D13" s="8">
        <v>136104</v>
      </c>
      <c r="E13" s="10">
        <f t="shared" si="0"/>
        <v>0.2716120830897012</v>
      </c>
      <c r="F13" s="15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>
      <c r="A14" s="13">
        <v>8</v>
      </c>
      <c r="B14" s="13" t="s">
        <v>17</v>
      </c>
      <c r="C14" s="8">
        <v>287077</v>
      </c>
      <c r="D14" s="8">
        <v>97054</v>
      </c>
      <c r="E14" s="10">
        <f t="shared" si="0"/>
        <v>0.33807654392375563</v>
      </c>
      <c r="F14" s="15" t="s">
        <v>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21">
      <c r="A15" s="13">
        <v>9</v>
      </c>
      <c r="B15" s="5" t="s">
        <v>18</v>
      </c>
      <c r="C15" s="8">
        <v>522032</v>
      </c>
      <c r="D15" s="8">
        <v>204944</v>
      </c>
      <c r="E15" s="10">
        <f t="shared" si="0"/>
        <v>0.39258896006375088</v>
      </c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>
      <c r="A16" s="12">
        <v>10</v>
      </c>
      <c r="B16" s="13" t="s">
        <v>19</v>
      </c>
      <c r="C16" s="8">
        <v>423652</v>
      </c>
      <c r="D16" s="8">
        <v>202825</v>
      </c>
      <c r="E16" s="10">
        <f t="shared" si="0"/>
        <v>0.47875378848677691</v>
      </c>
      <c r="F16" s="15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1">
      <c r="A17" s="13">
        <v>11</v>
      </c>
      <c r="B17" s="13" t="s">
        <v>20</v>
      </c>
      <c r="C17" s="8">
        <v>734613</v>
      </c>
      <c r="D17" s="8">
        <v>240872</v>
      </c>
      <c r="E17" s="10">
        <f t="shared" si="0"/>
        <v>0.32788965074127469</v>
      </c>
      <c r="F17" s="15" t="s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>
      <c r="A18" s="13">
        <v>12</v>
      </c>
      <c r="B18" s="13" t="s">
        <v>21</v>
      </c>
      <c r="C18" s="8">
        <v>370537</v>
      </c>
      <c r="D18" s="8">
        <v>122428</v>
      </c>
      <c r="E18" s="10">
        <f t="shared" si="0"/>
        <v>0.33040694991323405</v>
      </c>
      <c r="F18" s="15" t="s">
        <v>21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1">
      <c r="A19" s="12">
        <v>13</v>
      </c>
      <c r="B19" s="13" t="s">
        <v>22</v>
      </c>
      <c r="C19" s="8">
        <v>186330</v>
      </c>
      <c r="D19" s="8">
        <v>74214</v>
      </c>
      <c r="E19" s="10">
        <f t="shared" si="0"/>
        <v>0.39829335050716469</v>
      </c>
      <c r="F19" s="15" t="s">
        <v>22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1">
      <c r="A20" s="13">
        <v>14</v>
      </c>
      <c r="B20" s="13" t="s">
        <v>23</v>
      </c>
      <c r="C20" s="8">
        <v>155490</v>
      </c>
      <c r="D20" s="8">
        <v>51779</v>
      </c>
      <c r="E20" s="10">
        <f t="shared" si="0"/>
        <v>0.33300533796385617</v>
      </c>
      <c r="F20" s="15" t="s">
        <v>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1">
      <c r="A21" s="13">
        <v>15</v>
      </c>
      <c r="B21" s="13" t="s">
        <v>24</v>
      </c>
      <c r="C21" s="8">
        <v>192771</v>
      </c>
      <c r="D21" s="8">
        <v>105462</v>
      </c>
      <c r="E21" s="10">
        <f t="shared" si="0"/>
        <v>0.54708436434940944</v>
      </c>
      <c r="F21" s="15" t="s">
        <v>24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1">
      <c r="A22" s="12">
        <v>16</v>
      </c>
      <c r="B22" s="13" t="s">
        <v>25</v>
      </c>
      <c r="C22" s="8">
        <v>271166</v>
      </c>
      <c r="D22" s="8">
        <v>123197</v>
      </c>
      <c r="E22" s="10">
        <f t="shared" si="0"/>
        <v>0.45432318210985151</v>
      </c>
      <c r="F22" s="15" t="s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">
      <c r="A23" s="13">
        <v>17</v>
      </c>
      <c r="B23" s="13" t="s">
        <v>26</v>
      </c>
      <c r="C23" s="8">
        <v>152235</v>
      </c>
      <c r="D23" s="8">
        <v>93575</v>
      </c>
      <c r="E23" s="10">
        <f t="shared" si="0"/>
        <v>0.61467468059250496</v>
      </c>
      <c r="F23" s="15" t="s">
        <v>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1">
      <c r="A24" s="13">
        <v>18</v>
      </c>
      <c r="B24" s="13" t="s">
        <v>27</v>
      </c>
      <c r="C24" s="8">
        <v>109840</v>
      </c>
      <c r="D24" s="8">
        <v>70900</v>
      </c>
      <c r="E24" s="10">
        <f t="shared" si="0"/>
        <v>0.64548434085943185</v>
      </c>
      <c r="F24" s="15" t="s">
        <v>27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1">
      <c r="A25" s="12">
        <v>19</v>
      </c>
      <c r="B25" s="13" t="s">
        <v>28</v>
      </c>
      <c r="C25" s="8">
        <v>145956</v>
      </c>
      <c r="D25" s="8">
        <v>51967</v>
      </c>
      <c r="E25" s="10">
        <f t="shared" si="0"/>
        <v>0.35604565759543971</v>
      </c>
      <c r="F25" s="15" t="s">
        <v>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1">
      <c r="A26" s="13">
        <v>20</v>
      </c>
      <c r="B26" s="13" t="s">
        <v>29</v>
      </c>
      <c r="C26" s="8">
        <v>178167</v>
      </c>
      <c r="D26" s="8">
        <v>70959</v>
      </c>
      <c r="E26" s="10">
        <f t="shared" si="0"/>
        <v>0.39827240734816211</v>
      </c>
      <c r="F26" s="15" t="s">
        <v>29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1">
      <c r="A27" s="13">
        <v>21</v>
      </c>
      <c r="B27" s="13" t="s">
        <v>30</v>
      </c>
      <c r="C27" s="8">
        <v>396569</v>
      </c>
      <c r="D27" s="8">
        <v>129397</v>
      </c>
      <c r="E27" s="10">
        <f t="shared" si="0"/>
        <v>0.32629126331105052</v>
      </c>
      <c r="F27" s="15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">
      <c r="A28" s="12">
        <v>22</v>
      </c>
      <c r="B28" s="13" t="s">
        <v>31</v>
      </c>
      <c r="C28" s="8">
        <v>335111</v>
      </c>
      <c r="D28" s="8">
        <v>85083</v>
      </c>
      <c r="E28" s="10">
        <f t="shared" si="0"/>
        <v>0.25389497808188927</v>
      </c>
      <c r="F28" s="15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">
      <c r="A29" s="13">
        <v>23</v>
      </c>
      <c r="B29" s="13" t="s">
        <v>32</v>
      </c>
      <c r="C29" s="8">
        <v>900722</v>
      </c>
      <c r="D29" s="8">
        <v>370486</v>
      </c>
      <c r="E29" s="10">
        <f t="shared" si="0"/>
        <v>0.41132114015201138</v>
      </c>
      <c r="F29" s="15" t="s">
        <v>32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3" customFormat="1" ht="21">
      <c r="A30" s="13">
        <v>24</v>
      </c>
      <c r="B30" s="5" t="s">
        <v>33</v>
      </c>
      <c r="C30" s="8">
        <v>429274</v>
      </c>
      <c r="D30" s="8">
        <v>147915</v>
      </c>
      <c r="E30" s="10">
        <f t="shared" si="0"/>
        <v>0.3445701346925274</v>
      </c>
      <c r="F30" s="1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1">
      <c r="A31" s="12">
        <v>25</v>
      </c>
      <c r="B31" s="13" t="s">
        <v>34</v>
      </c>
      <c r="C31" s="8">
        <v>215403</v>
      </c>
      <c r="D31" s="8">
        <v>84954</v>
      </c>
      <c r="E31" s="10">
        <f t="shared" si="0"/>
        <v>0.39439562123090205</v>
      </c>
      <c r="F31" s="15" t="s">
        <v>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1">
      <c r="A32" s="13">
        <v>26</v>
      </c>
      <c r="B32" s="13" t="s">
        <v>35</v>
      </c>
      <c r="C32" s="8">
        <v>5677897</v>
      </c>
      <c r="D32" s="8">
        <v>1934633</v>
      </c>
      <c r="E32" s="10">
        <f t="shared" si="0"/>
        <v>0.34073055569694199</v>
      </c>
      <c r="F32" s="1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3" customFormat="1" ht="21">
      <c r="A33" s="13">
        <v>27</v>
      </c>
      <c r="B33" s="5" t="s">
        <v>36</v>
      </c>
      <c r="C33" s="8">
        <v>305020</v>
      </c>
      <c r="D33" s="8">
        <v>180537</v>
      </c>
      <c r="E33" s="10">
        <f t="shared" si="0"/>
        <v>0.59188577798177167</v>
      </c>
      <c r="F33" s="15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1">
      <c r="A34" s="12">
        <v>28</v>
      </c>
      <c r="B34" s="13" t="s">
        <v>37</v>
      </c>
      <c r="C34" s="8">
        <v>466880</v>
      </c>
      <c r="D34" s="8">
        <v>204265</v>
      </c>
      <c r="E34" s="10">
        <f t="shared" si="0"/>
        <v>0.43751070938999315</v>
      </c>
      <c r="F34" s="15" t="s">
        <v>37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1">
      <c r="A35" s="13">
        <v>29</v>
      </c>
      <c r="B35" s="13" t="s">
        <v>38</v>
      </c>
      <c r="C35" s="8">
        <v>203023</v>
      </c>
      <c r="D35" s="8">
        <v>78094</v>
      </c>
      <c r="E35" s="10">
        <f t="shared" si="0"/>
        <v>0.38465592568329698</v>
      </c>
      <c r="F35" s="15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>
      <c r="A36" s="13">
        <v>30</v>
      </c>
      <c r="B36" s="13" t="s">
        <v>39</v>
      </c>
      <c r="C36" s="8">
        <v>486373</v>
      </c>
      <c r="D36" s="8">
        <v>197184</v>
      </c>
      <c r="E36" s="10">
        <f t="shared" si="0"/>
        <v>0.40541724149983654</v>
      </c>
      <c r="F36" s="15" t="s">
        <v>39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1">
      <c r="A37" s="12">
        <v>31</v>
      </c>
      <c r="B37" s="13" t="s">
        <v>40</v>
      </c>
      <c r="C37" s="8">
        <v>573290</v>
      </c>
      <c r="D37" s="8">
        <v>150505</v>
      </c>
      <c r="E37" s="10">
        <f t="shared" si="0"/>
        <v>0.26252856320535856</v>
      </c>
      <c r="F37" s="1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1">
      <c r="A38" s="13">
        <v>32</v>
      </c>
      <c r="B38" s="13" t="s">
        <v>41</v>
      </c>
      <c r="C38" s="8">
        <v>83065</v>
      </c>
      <c r="D38" s="8">
        <v>30804</v>
      </c>
      <c r="E38" s="10">
        <f t="shared" si="0"/>
        <v>0.37084211159934993</v>
      </c>
      <c r="F38" s="15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1">
      <c r="A39" s="13">
        <v>33</v>
      </c>
      <c r="B39" s="13" t="s">
        <v>42</v>
      </c>
      <c r="C39" s="8">
        <v>44148</v>
      </c>
      <c r="D39" s="8">
        <v>19132</v>
      </c>
      <c r="E39" s="10">
        <f t="shared" si="0"/>
        <v>0.43336051463259945</v>
      </c>
      <c r="F39" s="15" t="s">
        <v>42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1">
      <c r="A40" s="12">
        <v>34</v>
      </c>
      <c r="B40" s="13" t="s">
        <v>43</v>
      </c>
      <c r="C40" s="8">
        <v>304903</v>
      </c>
      <c r="D40" s="8">
        <v>118213</v>
      </c>
      <c r="E40" s="10">
        <f t="shared" si="0"/>
        <v>0.38770691006648017</v>
      </c>
      <c r="F40" s="15" t="s">
        <v>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1">
      <c r="A41" s="13">
        <v>35</v>
      </c>
      <c r="B41" s="13" t="s">
        <v>44</v>
      </c>
      <c r="C41" s="8">
        <v>557892</v>
      </c>
      <c r="D41" s="8">
        <v>123981</v>
      </c>
      <c r="E41" s="10">
        <f t="shared" si="0"/>
        <v>0.22223118453033922</v>
      </c>
      <c r="F41" s="15" t="s">
        <v>44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1">
      <c r="A42" s="13">
        <v>36</v>
      </c>
      <c r="B42" s="13" t="s">
        <v>45</v>
      </c>
      <c r="C42" s="8">
        <v>165796</v>
      </c>
      <c r="D42" s="8">
        <v>75323</v>
      </c>
      <c r="E42" s="10">
        <f t="shared" si="0"/>
        <v>0.45431132234794569</v>
      </c>
      <c r="F42" s="15" t="s">
        <v>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1">
      <c r="A43" s="12">
        <v>37</v>
      </c>
      <c r="B43" s="13" t="s">
        <v>46</v>
      </c>
      <c r="C43" s="8">
        <v>456728</v>
      </c>
      <c r="D43" s="8">
        <v>149933</v>
      </c>
      <c r="E43" s="10">
        <f t="shared" si="0"/>
        <v>0.32827634828606961</v>
      </c>
      <c r="F43" s="15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1">
      <c r="A44" s="13">
        <v>38</v>
      </c>
      <c r="B44" s="13" t="s">
        <v>47</v>
      </c>
      <c r="C44" s="8">
        <v>341852</v>
      </c>
      <c r="D44" s="8">
        <v>166821</v>
      </c>
      <c r="E44" s="10">
        <f t="shared" si="0"/>
        <v>0.48799187952681278</v>
      </c>
      <c r="F44" s="15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1" customFormat="1" ht="21">
      <c r="A45" s="48" t="s">
        <v>48</v>
      </c>
      <c r="B45" s="48"/>
      <c r="C45" s="9">
        <f>SUM(C7:C44)</f>
        <v>18067192</v>
      </c>
      <c r="D45" s="9">
        <f>SUM(D7:D44)</f>
        <v>6642209</v>
      </c>
      <c r="E45" s="11">
        <f t="shared" si="0"/>
        <v>0.3676392546224117</v>
      </c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mergeCells count="11">
    <mergeCell ref="A45:B45"/>
    <mergeCell ref="B5:B6"/>
    <mergeCell ref="A5:A6"/>
    <mergeCell ref="C5:C6"/>
    <mergeCell ref="D5:D6"/>
    <mergeCell ref="E5:E6"/>
    <mergeCell ref="F5:F6"/>
    <mergeCell ref="A1:F1"/>
    <mergeCell ref="A2:F2"/>
    <mergeCell ref="A3:F3"/>
    <mergeCell ref="A4:F4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6"/>
  <sheetViews>
    <sheetView showGridLines="0" workbookViewId="0">
      <selection sqref="A1:G45"/>
    </sheetView>
  </sheetViews>
  <sheetFormatPr defaultRowHeight="1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>
      <c r="A1" s="44" t="s">
        <v>0</v>
      </c>
      <c r="B1" s="44"/>
      <c r="C1" s="44"/>
      <c r="D1" s="44"/>
      <c r="E1" s="44"/>
      <c r="F1" s="44"/>
      <c r="G1" s="4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1">
      <c r="A2" s="45" t="s">
        <v>1</v>
      </c>
      <c r="B2" s="45"/>
      <c r="C2" s="45"/>
      <c r="D2" s="45"/>
      <c r="E2" s="45"/>
      <c r="F2" s="45"/>
      <c r="G2" s="4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>
      <c r="A3" s="46" t="s">
        <v>2</v>
      </c>
      <c r="B3" s="46"/>
      <c r="C3" s="46"/>
      <c r="D3" s="46"/>
      <c r="E3" s="46"/>
      <c r="F3" s="46"/>
      <c r="G3" s="4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>
      <c r="A4" s="53" t="s">
        <v>3</v>
      </c>
      <c r="B4" s="53"/>
      <c r="C4" s="53"/>
      <c r="D4" s="53"/>
      <c r="E4" s="53"/>
      <c r="F4" s="53"/>
      <c r="G4" s="5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.5" customHeight="1">
      <c r="A5" s="49" t="s">
        <v>4</v>
      </c>
      <c r="B5" s="49" t="s">
        <v>5</v>
      </c>
      <c r="C5" s="51" t="s">
        <v>49</v>
      </c>
      <c r="D5" s="43" t="s">
        <v>6</v>
      </c>
      <c r="E5" s="43" t="s">
        <v>7</v>
      </c>
      <c r="F5" s="43" t="s">
        <v>8</v>
      </c>
      <c r="G5" s="43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.5" customHeight="1">
      <c r="A6" s="49"/>
      <c r="B6" s="49"/>
      <c r="C6" s="52"/>
      <c r="D6" s="43"/>
      <c r="E6" s="43"/>
      <c r="F6" s="43"/>
      <c r="G6" s="4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">
      <c r="A7" s="16">
        <v>1</v>
      </c>
      <c r="B7" s="16" t="s">
        <v>10</v>
      </c>
      <c r="C7" s="19">
        <v>118</v>
      </c>
      <c r="D7" s="8">
        <v>197048</v>
      </c>
      <c r="E7" s="8">
        <v>93861</v>
      </c>
      <c r="F7" s="10">
        <f t="shared" ref="F7:F45" si="0">E7/D7</f>
        <v>0.47633571515569811</v>
      </c>
      <c r="G7" s="15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">
      <c r="A8" s="17">
        <v>2</v>
      </c>
      <c r="B8" s="17" t="s">
        <v>11</v>
      </c>
      <c r="C8" s="20">
        <v>45</v>
      </c>
      <c r="D8" s="8">
        <v>73643</v>
      </c>
      <c r="E8" s="8">
        <v>25426</v>
      </c>
      <c r="F8" s="10">
        <f t="shared" si="0"/>
        <v>0.34526024197819211</v>
      </c>
      <c r="G8" s="15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">
      <c r="A9" s="17">
        <v>3</v>
      </c>
      <c r="B9" s="17" t="s">
        <v>12</v>
      </c>
      <c r="C9" s="20">
        <v>144</v>
      </c>
      <c r="D9" s="8">
        <v>342739</v>
      </c>
      <c r="E9" s="8">
        <v>129991</v>
      </c>
      <c r="F9" s="10">
        <f t="shared" si="0"/>
        <v>0.37927110716901197</v>
      </c>
      <c r="G9" s="15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>
      <c r="A10" s="16">
        <v>4</v>
      </c>
      <c r="B10" s="17" t="s">
        <v>13</v>
      </c>
      <c r="C10" s="20">
        <v>87</v>
      </c>
      <c r="D10" s="8">
        <v>183801</v>
      </c>
      <c r="E10" s="8">
        <v>78068</v>
      </c>
      <c r="F10" s="10">
        <f t="shared" si="0"/>
        <v>0.4247419763766247</v>
      </c>
      <c r="G10" s="15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1">
      <c r="A11" s="17">
        <v>5</v>
      </c>
      <c r="B11" s="17" t="s">
        <v>14</v>
      </c>
      <c r="C11" s="20">
        <v>169</v>
      </c>
      <c r="D11" s="8">
        <v>422931</v>
      </c>
      <c r="E11" s="8">
        <v>206754</v>
      </c>
      <c r="F11" s="10">
        <f t="shared" si="0"/>
        <v>0.48885988494577132</v>
      </c>
      <c r="G11" s="15" t="s"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1">
      <c r="A12" s="17">
        <v>6</v>
      </c>
      <c r="B12" s="17" t="s">
        <v>15</v>
      </c>
      <c r="C12" s="20">
        <v>204</v>
      </c>
      <c r="D12" s="8">
        <v>672121</v>
      </c>
      <c r="E12" s="8">
        <v>214569</v>
      </c>
      <c r="F12" s="10">
        <f t="shared" si="0"/>
        <v>0.31924162464794287</v>
      </c>
      <c r="G12" s="15" t="s"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1">
      <c r="A13" s="16">
        <v>7</v>
      </c>
      <c r="B13" s="17" t="s">
        <v>16</v>
      </c>
      <c r="C13" s="20">
        <v>178</v>
      </c>
      <c r="D13" s="8">
        <v>501097</v>
      </c>
      <c r="E13" s="8">
        <v>136104</v>
      </c>
      <c r="F13" s="10">
        <f t="shared" si="0"/>
        <v>0.2716120830897012</v>
      </c>
      <c r="G13" s="15" t="s"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1">
      <c r="A14" s="17">
        <v>8</v>
      </c>
      <c r="B14" s="17" t="s">
        <v>17</v>
      </c>
      <c r="C14" s="20">
        <v>120</v>
      </c>
      <c r="D14" s="8">
        <v>287077</v>
      </c>
      <c r="E14" s="8">
        <v>97054</v>
      </c>
      <c r="F14" s="10">
        <f t="shared" si="0"/>
        <v>0.33807654392375563</v>
      </c>
      <c r="G14" s="15" t="s"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1">
      <c r="A15" s="17">
        <v>9</v>
      </c>
      <c r="B15" s="17" t="s">
        <v>18</v>
      </c>
      <c r="C15" s="20">
        <v>208</v>
      </c>
      <c r="D15" s="8">
        <v>522032</v>
      </c>
      <c r="E15" s="8">
        <v>204944</v>
      </c>
      <c r="F15" s="10">
        <f t="shared" si="0"/>
        <v>0.39258896006375088</v>
      </c>
      <c r="G15" s="15" t="s"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1">
      <c r="A16" s="16">
        <v>10</v>
      </c>
      <c r="B16" s="17" t="s">
        <v>19</v>
      </c>
      <c r="C16" s="20">
        <v>228</v>
      </c>
      <c r="D16" s="8">
        <v>423652</v>
      </c>
      <c r="E16" s="8">
        <v>202825</v>
      </c>
      <c r="F16" s="10">
        <f t="shared" si="0"/>
        <v>0.47875378848677691</v>
      </c>
      <c r="G16" s="15" t="s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1">
      <c r="A17" s="17">
        <v>11</v>
      </c>
      <c r="B17" s="17" t="s">
        <v>20</v>
      </c>
      <c r="C17" s="20">
        <v>236</v>
      </c>
      <c r="D17" s="8">
        <v>734613</v>
      </c>
      <c r="E17" s="8">
        <v>240872</v>
      </c>
      <c r="F17" s="10">
        <f t="shared" si="0"/>
        <v>0.32788965074127469</v>
      </c>
      <c r="G17" s="15" t="s">
        <v>20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1">
      <c r="A18" s="17">
        <v>12</v>
      </c>
      <c r="B18" s="17" t="s">
        <v>21</v>
      </c>
      <c r="C18" s="20">
        <v>143</v>
      </c>
      <c r="D18" s="8">
        <v>370537</v>
      </c>
      <c r="E18" s="8">
        <v>122428</v>
      </c>
      <c r="F18" s="10">
        <f t="shared" si="0"/>
        <v>0.33040694991323405</v>
      </c>
      <c r="G18" s="15" t="s">
        <v>21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1">
      <c r="A19" s="16">
        <v>13</v>
      </c>
      <c r="B19" s="17" t="s">
        <v>22</v>
      </c>
      <c r="C19" s="20">
        <v>87</v>
      </c>
      <c r="D19" s="8">
        <v>186330</v>
      </c>
      <c r="E19" s="8">
        <v>74214</v>
      </c>
      <c r="F19" s="10">
        <f t="shared" si="0"/>
        <v>0.39829335050716469</v>
      </c>
      <c r="G19" s="1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1">
      <c r="A20" s="17">
        <v>14</v>
      </c>
      <c r="B20" s="17" t="s">
        <v>23</v>
      </c>
      <c r="C20" s="20">
        <v>71</v>
      </c>
      <c r="D20" s="8">
        <v>155490</v>
      </c>
      <c r="E20" s="8">
        <v>51779</v>
      </c>
      <c r="F20" s="10">
        <f t="shared" si="0"/>
        <v>0.33300533796385617</v>
      </c>
      <c r="G20" s="15" t="s">
        <v>23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1">
      <c r="A21" s="17">
        <v>15</v>
      </c>
      <c r="B21" s="17" t="s">
        <v>24</v>
      </c>
      <c r="C21" s="20">
        <v>97</v>
      </c>
      <c r="D21" s="8">
        <v>192771</v>
      </c>
      <c r="E21" s="8">
        <v>105462</v>
      </c>
      <c r="F21" s="10">
        <f t="shared" si="0"/>
        <v>0.54708436434940944</v>
      </c>
      <c r="G21" s="15" t="s">
        <v>24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1">
      <c r="A22" s="16">
        <v>16</v>
      </c>
      <c r="B22" s="17" t="s">
        <v>25</v>
      </c>
      <c r="C22" s="20">
        <v>143</v>
      </c>
      <c r="D22" s="8">
        <v>271166</v>
      </c>
      <c r="E22" s="8">
        <v>123197</v>
      </c>
      <c r="F22" s="10">
        <f t="shared" si="0"/>
        <v>0.45432318210985151</v>
      </c>
      <c r="G22" s="15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1">
      <c r="A23" s="17">
        <v>17</v>
      </c>
      <c r="B23" s="17" t="s">
        <v>26</v>
      </c>
      <c r="C23" s="20">
        <v>85</v>
      </c>
      <c r="D23" s="8">
        <v>152235</v>
      </c>
      <c r="E23" s="8">
        <v>93575</v>
      </c>
      <c r="F23" s="10">
        <f t="shared" si="0"/>
        <v>0.61467468059250496</v>
      </c>
      <c r="G23" s="15" t="s">
        <v>26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21">
      <c r="A24" s="17">
        <v>18</v>
      </c>
      <c r="B24" s="17" t="s">
        <v>27</v>
      </c>
      <c r="C24" s="20">
        <v>74</v>
      </c>
      <c r="D24" s="8">
        <v>109840</v>
      </c>
      <c r="E24" s="8">
        <v>70900</v>
      </c>
      <c r="F24" s="10">
        <f t="shared" si="0"/>
        <v>0.64548434085943185</v>
      </c>
      <c r="G24" s="15" t="s">
        <v>27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1">
      <c r="A25" s="16">
        <v>19</v>
      </c>
      <c r="B25" s="17" t="s">
        <v>28</v>
      </c>
      <c r="C25" s="20">
        <v>62</v>
      </c>
      <c r="D25" s="8">
        <v>145956</v>
      </c>
      <c r="E25" s="8">
        <v>51967</v>
      </c>
      <c r="F25" s="10">
        <f t="shared" si="0"/>
        <v>0.35604565759543971</v>
      </c>
      <c r="G25" s="15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21">
      <c r="A26" s="17">
        <v>20</v>
      </c>
      <c r="B26" s="17" t="s">
        <v>29</v>
      </c>
      <c r="C26" s="20">
        <v>91</v>
      </c>
      <c r="D26" s="8">
        <v>178167</v>
      </c>
      <c r="E26" s="8">
        <v>70959</v>
      </c>
      <c r="F26" s="10">
        <f t="shared" si="0"/>
        <v>0.39827240734816211</v>
      </c>
      <c r="G26" s="15" t="s">
        <v>29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21">
      <c r="A27" s="17">
        <v>21</v>
      </c>
      <c r="B27" s="17" t="s">
        <v>30</v>
      </c>
      <c r="C27" s="20">
        <v>244</v>
      </c>
      <c r="D27" s="8">
        <v>396569</v>
      </c>
      <c r="E27" s="8">
        <v>129397</v>
      </c>
      <c r="F27" s="10">
        <f t="shared" si="0"/>
        <v>0.32629126331105052</v>
      </c>
      <c r="G27" s="15" t="s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1">
      <c r="A28" s="16">
        <v>22</v>
      </c>
      <c r="B28" s="17" t="s">
        <v>31</v>
      </c>
      <c r="C28" s="20">
        <v>105</v>
      </c>
      <c r="D28" s="8">
        <v>335111</v>
      </c>
      <c r="E28" s="8">
        <v>85083</v>
      </c>
      <c r="F28" s="10">
        <f t="shared" si="0"/>
        <v>0.25389497808188927</v>
      </c>
      <c r="G28" s="15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21">
      <c r="A29" s="17">
        <v>23</v>
      </c>
      <c r="B29" s="17" t="s">
        <v>32</v>
      </c>
      <c r="C29" s="20">
        <v>309</v>
      </c>
      <c r="D29" s="8">
        <v>900722</v>
      </c>
      <c r="E29" s="8">
        <v>370486</v>
      </c>
      <c r="F29" s="10">
        <f t="shared" si="0"/>
        <v>0.41132114015201138</v>
      </c>
      <c r="G29" s="15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1">
      <c r="A30" s="17">
        <v>24</v>
      </c>
      <c r="B30" s="17" t="s">
        <v>33</v>
      </c>
      <c r="C30" s="20">
        <v>183</v>
      </c>
      <c r="D30" s="8">
        <v>429274</v>
      </c>
      <c r="E30" s="8">
        <v>147915</v>
      </c>
      <c r="F30" s="10">
        <f t="shared" si="0"/>
        <v>0.3445701346925274</v>
      </c>
      <c r="G30" s="15" t="s">
        <v>33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1">
      <c r="A31" s="16">
        <v>25</v>
      </c>
      <c r="B31" s="17" t="s">
        <v>34</v>
      </c>
      <c r="C31" s="20">
        <v>105</v>
      </c>
      <c r="D31" s="8">
        <v>215403</v>
      </c>
      <c r="E31" s="8">
        <v>84954</v>
      </c>
      <c r="F31" s="10">
        <f t="shared" si="0"/>
        <v>0.39439562123090205</v>
      </c>
      <c r="G31" s="15" t="s">
        <v>34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1">
      <c r="A32" s="17">
        <v>26</v>
      </c>
      <c r="B32" s="17" t="s">
        <v>35</v>
      </c>
      <c r="C32" s="20">
        <v>707</v>
      </c>
      <c r="D32" s="8">
        <v>5677897</v>
      </c>
      <c r="E32" s="8">
        <v>1934633</v>
      </c>
      <c r="F32" s="10">
        <f t="shared" si="0"/>
        <v>0.34073055569694199</v>
      </c>
      <c r="G32" s="15" t="s">
        <v>35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1">
      <c r="A33" s="17">
        <v>27</v>
      </c>
      <c r="B33" s="17" t="s">
        <v>36</v>
      </c>
      <c r="C33" s="20">
        <v>163</v>
      </c>
      <c r="D33" s="8">
        <v>305020</v>
      </c>
      <c r="E33" s="8">
        <v>180537</v>
      </c>
      <c r="F33" s="10">
        <f t="shared" si="0"/>
        <v>0.59188577798177167</v>
      </c>
      <c r="G33" s="15" t="s">
        <v>36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1">
      <c r="A34" s="16">
        <v>28</v>
      </c>
      <c r="B34" s="17" t="s">
        <v>37</v>
      </c>
      <c r="C34" s="20">
        <v>170</v>
      </c>
      <c r="D34" s="8">
        <v>466880</v>
      </c>
      <c r="E34" s="8">
        <v>204265</v>
      </c>
      <c r="F34" s="10">
        <f t="shared" si="0"/>
        <v>0.43751070938999315</v>
      </c>
      <c r="G34" s="15" t="s">
        <v>37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1">
      <c r="A35" s="17">
        <v>29</v>
      </c>
      <c r="B35" s="17" t="s">
        <v>38</v>
      </c>
      <c r="C35" s="20">
        <v>82</v>
      </c>
      <c r="D35" s="8">
        <v>203023</v>
      </c>
      <c r="E35" s="8">
        <v>78094</v>
      </c>
      <c r="F35" s="10">
        <f t="shared" si="0"/>
        <v>0.38465592568329698</v>
      </c>
      <c r="G35" s="15" t="s">
        <v>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1">
      <c r="A36" s="17">
        <v>30</v>
      </c>
      <c r="B36" s="17" t="s">
        <v>39</v>
      </c>
      <c r="C36" s="20">
        <v>220</v>
      </c>
      <c r="D36" s="8">
        <v>486373</v>
      </c>
      <c r="E36" s="8">
        <v>197184</v>
      </c>
      <c r="F36" s="10">
        <f t="shared" si="0"/>
        <v>0.40541724149983654</v>
      </c>
      <c r="G36" s="15" t="s">
        <v>39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1">
      <c r="A37" s="16">
        <v>31</v>
      </c>
      <c r="B37" s="17" t="s">
        <v>40</v>
      </c>
      <c r="C37" s="20">
        <v>188</v>
      </c>
      <c r="D37" s="8">
        <v>573290</v>
      </c>
      <c r="E37" s="8">
        <v>150505</v>
      </c>
      <c r="F37" s="10">
        <f t="shared" si="0"/>
        <v>0.26252856320535856</v>
      </c>
      <c r="G37" s="15" t="s">
        <v>40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1">
      <c r="A38" s="17">
        <v>32</v>
      </c>
      <c r="B38" s="17" t="s">
        <v>41</v>
      </c>
      <c r="C38" s="20">
        <v>44</v>
      </c>
      <c r="D38" s="8">
        <v>83065</v>
      </c>
      <c r="E38" s="8">
        <v>30804</v>
      </c>
      <c r="F38" s="10">
        <f t="shared" si="0"/>
        <v>0.37084211159934993</v>
      </c>
      <c r="G38" s="15" t="s">
        <v>41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1">
      <c r="A39" s="17">
        <v>33</v>
      </c>
      <c r="B39" s="17" t="s">
        <v>42</v>
      </c>
      <c r="C39" s="20">
        <v>40</v>
      </c>
      <c r="D39" s="8">
        <v>44148</v>
      </c>
      <c r="E39" s="8">
        <v>19132</v>
      </c>
      <c r="F39" s="10">
        <f t="shared" si="0"/>
        <v>0.43336051463259945</v>
      </c>
      <c r="G39" s="15" t="s">
        <v>42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1">
      <c r="A40" s="16">
        <v>34</v>
      </c>
      <c r="B40" s="17" t="s">
        <v>43</v>
      </c>
      <c r="C40" s="20">
        <v>144</v>
      </c>
      <c r="D40" s="8">
        <v>304903</v>
      </c>
      <c r="E40" s="8">
        <v>118213</v>
      </c>
      <c r="F40" s="10">
        <f t="shared" si="0"/>
        <v>0.38770691006648017</v>
      </c>
      <c r="G40" s="15" t="s">
        <v>43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21">
      <c r="A41" s="17">
        <v>35</v>
      </c>
      <c r="B41" s="17" t="s">
        <v>44</v>
      </c>
      <c r="C41" s="20">
        <v>185</v>
      </c>
      <c r="D41" s="8">
        <v>557892</v>
      </c>
      <c r="E41" s="8">
        <v>123981</v>
      </c>
      <c r="F41" s="10">
        <f t="shared" si="0"/>
        <v>0.22223118453033922</v>
      </c>
      <c r="G41" s="15" t="s">
        <v>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1">
      <c r="A42" s="17">
        <v>36</v>
      </c>
      <c r="B42" s="17" t="s">
        <v>45</v>
      </c>
      <c r="C42" s="20">
        <v>100</v>
      </c>
      <c r="D42" s="8">
        <v>165796</v>
      </c>
      <c r="E42" s="8">
        <v>75323</v>
      </c>
      <c r="F42" s="10">
        <f t="shared" si="0"/>
        <v>0.45431132234794569</v>
      </c>
      <c r="G42" s="15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21">
      <c r="A43" s="16">
        <v>37</v>
      </c>
      <c r="B43" s="17" t="s">
        <v>46</v>
      </c>
      <c r="C43" s="20">
        <v>192</v>
      </c>
      <c r="D43" s="8">
        <v>456728</v>
      </c>
      <c r="E43" s="8">
        <v>149933</v>
      </c>
      <c r="F43" s="10">
        <f t="shared" si="0"/>
        <v>0.32827634828606961</v>
      </c>
      <c r="G43" s="15" t="s">
        <v>46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1">
      <c r="A44" s="17">
        <v>38</v>
      </c>
      <c r="B44" s="17" t="s">
        <v>47</v>
      </c>
      <c r="C44" s="20">
        <v>172</v>
      </c>
      <c r="D44" s="8">
        <v>341852</v>
      </c>
      <c r="E44" s="8">
        <v>166821</v>
      </c>
      <c r="F44" s="10">
        <f t="shared" si="0"/>
        <v>0.48799187952681278</v>
      </c>
      <c r="G44" s="15" t="s">
        <v>47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1" customFormat="1" ht="21">
      <c r="A45" s="48" t="s">
        <v>48</v>
      </c>
      <c r="B45" s="48"/>
      <c r="C45" s="18">
        <f>SUM(C7:C44)</f>
        <v>5943</v>
      </c>
      <c r="D45" s="9">
        <f>SUM(D7:D44)</f>
        <v>18067192</v>
      </c>
      <c r="E45" s="9">
        <f>SUM(E7:E44)</f>
        <v>6642209</v>
      </c>
      <c r="F45" s="11">
        <f t="shared" si="0"/>
        <v>0.3676392546224117</v>
      </c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>
      <c r="A46" s="50"/>
      <c r="B46" s="50"/>
      <c r="C46" s="50"/>
      <c r="D46" s="50"/>
      <c r="E46" s="50"/>
      <c r="F46" s="50"/>
      <c r="G46" s="50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89"/>
  <sheetViews>
    <sheetView tabSelected="1" topLeftCell="A37" workbookViewId="0">
      <selection activeCell="I51" sqref="I51"/>
    </sheetView>
  </sheetViews>
  <sheetFormatPr defaultRowHeight="15.75"/>
  <cols>
    <col min="1" max="1" width="8" style="29" customWidth="1"/>
    <col min="2" max="2" width="22.28515625" style="29" customWidth="1"/>
    <col min="3" max="3" width="13.140625" style="29" customWidth="1"/>
    <col min="4" max="4" width="13.140625" style="42" customWidth="1"/>
    <col min="5" max="6" width="13.140625" style="29" customWidth="1"/>
    <col min="7" max="7" width="18.28515625" style="29" customWidth="1"/>
    <col min="8" max="8" width="8.85546875" style="29" customWidth="1"/>
    <col min="9" max="9" width="10" style="29" customWidth="1"/>
    <col min="10" max="11" width="9.140625" style="29" customWidth="1"/>
    <col min="12" max="12" width="10" style="29" customWidth="1"/>
    <col min="13" max="13" width="9.140625" style="29" customWidth="1"/>
    <col min="14" max="14" width="12" style="40" customWidth="1"/>
    <col min="15" max="27" width="9.140625" style="29" customWidth="1"/>
    <col min="28" max="16384" width="9.140625" style="29"/>
  </cols>
  <sheetData>
    <row r="1" spans="1:25">
      <c r="A1" s="54" t="s">
        <v>0</v>
      </c>
      <c r="B1" s="54"/>
      <c r="C1" s="54"/>
      <c r="D1" s="54"/>
      <c r="E1" s="54"/>
      <c r="F1" s="54"/>
      <c r="G1" s="54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>
      <c r="A2" s="55" t="s">
        <v>1</v>
      </c>
      <c r="B2" s="55"/>
      <c r="C2" s="55"/>
      <c r="D2" s="55"/>
      <c r="E2" s="55"/>
      <c r="F2" s="55"/>
      <c r="G2" s="55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>
      <c r="A3" s="55" t="str">
        <f>CdratiowithBran!A3</f>
        <v>DEPOSIT, ADVANCES AND CD RATIO  - DISTRICT WISE AS ON : 30.06.2014</v>
      </c>
      <c r="B3" s="55"/>
      <c r="C3" s="55"/>
      <c r="D3" s="55"/>
      <c r="E3" s="55"/>
      <c r="F3" s="55"/>
      <c r="G3" s="55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>
      <c r="A4" s="56" t="s">
        <v>3</v>
      </c>
      <c r="B4" s="56"/>
      <c r="C4" s="56"/>
      <c r="D4" s="56"/>
      <c r="E4" s="56"/>
      <c r="F4" s="56"/>
      <c r="G4" s="56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6.5" customHeight="1">
      <c r="A5" s="57" t="s">
        <v>4</v>
      </c>
      <c r="B5" s="57" t="s">
        <v>5</v>
      </c>
      <c r="C5" s="58" t="s">
        <v>49</v>
      </c>
      <c r="D5" s="60" t="s">
        <v>6</v>
      </c>
      <c r="E5" s="60" t="s">
        <v>7</v>
      </c>
      <c r="F5" s="60" t="s">
        <v>8</v>
      </c>
      <c r="G5" s="60" t="s">
        <v>9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6.5" customHeight="1">
      <c r="A6" s="57"/>
      <c r="B6" s="57"/>
      <c r="C6" s="59"/>
      <c r="D6" s="60"/>
      <c r="E6" s="60"/>
      <c r="F6" s="60"/>
      <c r="G6" s="6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37">
        <v>1</v>
      </c>
      <c r="B7" s="37" t="s">
        <v>10</v>
      </c>
      <c r="C7" s="37">
        <f>CdratiowithBran!C7</f>
        <v>118</v>
      </c>
      <c r="D7" s="37">
        <f>CdratiowithBran!D7</f>
        <v>197048</v>
      </c>
      <c r="E7" s="37">
        <f>CdratiowithBran!E7</f>
        <v>93861</v>
      </c>
      <c r="F7" s="22">
        <f t="shared" ref="F7:F45" si="0">E7/D7</f>
        <v>0.47633571515569811</v>
      </c>
      <c r="G7" s="38" t="s">
        <v>10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>
      <c r="A8" s="39">
        <v>2</v>
      </c>
      <c r="B8" s="39" t="s">
        <v>11</v>
      </c>
      <c r="C8" s="37">
        <f>CdratiowithBran!C8</f>
        <v>45</v>
      </c>
      <c r="D8" s="37">
        <f>CdratiowithBran!D8</f>
        <v>73643</v>
      </c>
      <c r="E8" s="37">
        <f>CdratiowithBran!E8</f>
        <v>25426</v>
      </c>
      <c r="F8" s="22">
        <f t="shared" si="0"/>
        <v>0.34526024197819211</v>
      </c>
      <c r="G8" s="38" t="s">
        <v>11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>
      <c r="A9" s="39">
        <v>3</v>
      </c>
      <c r="B9" s="39" t="s">
        <v>12</v>
      </c>
      <c r="C9" s="37">
        <f>CdratiowithBran!C9</f>
        <v>144</v>
      </c>
      <c r="D9" s="37">
        <f>CdratiowithBran!D9</f>
        <v>342739</v>
      </c>
      <c r="E9" s="37">
        <f>CdratiowithBran!E9</f>
        <v>129991</v>
      </c>
      <c r="F9" s="22">
        <f t="shared" si="0"/>
        <v>0.37927110716901197</v>
      </c>
      <c r="G9" s="38" t="s">
        <v>12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>
      <c r="A10" s="37">
        <v>4</v>
      </c>
      <c r="B10" s="39" t="s">
        <v>13</v>
      </c>
      <c r="C10" s="37">
        <f>CdratiowithBran!C10</f>
        <v>87</v>
      </c>
      <c r="D10" s="37">
        <f>CdratiowithBran!D10</f>
        <v>183801</v>
      </c>
      <c r="E10" s="37">
        <f>CdratiowithBran!E10</f>
        <v>78068</v>
      </c>
      <c r="F10" s="22">
        <f t="shared" si="0"/>
        <v>0.4247419763766247</v>
      </c>
      <c r="G10" s="38" t="s">
        <v>13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>
      <c r="A11" s="39">
        <v>5</v>
      </c>
      <c r="B11" s="39" t="s">
        <v>14</v>
      </c>
      <c r="C11" s="37">
        <f>CdratiowithBran!C11</f>
        <v>169</v>
      </c>
      <c r="D11" s="37">
        <f>CdratiowithBran!D11</f>
        <v>422931</v>
      </c>
      <c r="E11" s="37">
        <f>CdratiowithBran!E11</f>
        <v>206754</v>
      </c>
      <c r="F11" s="22">
        <f t="shared" si="0"/>
        <v>0.48885988494577132</v>
      </c>
      <c r="G11" s="38" t="s">
        <v>14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>
      <c r="A12" s="39">
        <v>6</v>
      </c>
      <c r="B12" s="39" t="s">
        <v>15</v>
      </c>
      <c r="C12" s="37">
        <f>CdratiowithBran!C12</f>
        <v>204</v>
      </c>
      <c r="D12" s="37">
        <f>CdratiowithBran!D12</f>
        <v>672121</v>
      </c>
      <c r="E12" s="37">
        <f>CdratiowithBran!E12</f>
        <v>214569</v>
      </c>
      <c r="F12" s="22">
        <f t="shared" si="0"/>
        <v>0.31924162464794287</v>
      </c>
      <c r="G12" s="38" t="s">
        <v>15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>
      <c r="A13" s="37">
        <v>7</v>
      </c>
      <c r="B13" s="39" t="s">
        <v>16</v>
      </c>
      <c r="C13" s="37">
        <f>CdratiowithBran!C13</f>
        <v>178</v>
      </c>
      <c r="D13" s="37">
        <f>CdratiowithBran!D13</f>
        <v>501097</v>
      </c>
      <c r="E13" s="37">
        <f>CdratiowithBran!E13</f>
        <v>136104</v>
      </c>
      <c r="F13" s="22">
        <f t="shared" si="0"/>
        <v>0.2716120830897012</v>
      </c>
      <c r="G13" s="38" t="s">
        <v>16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>
      <c r="A14" s="39">
        <v>8</v>
      </c>
      <c r="B14" s="39" t="s">
        <v>17</v>
      </c>
      <c r="C14" s="37">
        <f>CdratiowithBran!C14</f>
        <v>120</v>
      </c>
      <c r="D14" s="37">
        <f>CdratiowithBran!D14</f>
        <v>287077</v>
      </c>
      <c r="E14" s="37">
        <f>CdratiowithBran!E14</f>
        <v>97054</v>
      </c>
      <c r="F14" s="22">
        <f t="shared" si="0"/>
        <v>0.33807654392375563</v>
      </c>
      <c r="G14" s="38" t="s">
        <v>17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>
      <c r="A15" s="39">
        <v>9</v>
      </c>
      <c r="B15" s="39" t="s">
        <v>18</v>
      </c>
      <c r="C15" s="37">
        <f>CdratiowithBran!C15</f>
        <v>208</v>
      </c>
      <c r="D15" s="37">
        <f>CdratiowithBran!D15</f>
        <v>522032</v>
      </c>
      <c r="E15" s="37">
        <f>CdratiowithBran!E15</f>
        <v>204944</v>
      </c>
      <c r="F15" s="22">
        <f t="shared" si="0"/>
        <v>0.39258896006375088</v>
      </c>
      <c r="G15" s="38" t="s">
        <v>18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>
      <c r="A16" s="37">
        <v>10</v>
      </c>
      <c r="B16" s="39" t="s">
        <v>19</v>
      </c>
      <c r="C16" s="37">
        <f>CdratiowithBran!C16</f>
        <v>228</v>
      </c>
      <c r="D16" s="37">
        <f>CdratiowithBran!D16</f>
        <v>423652</v>
      </c>
      <c r="E16" s="37">
        <f>CdratiowithBran!E16</f>
        <v>202825</v>
      </c>
      <c r="F16" s="22">
        <f t="shared" si="0"/>
        <v>0.47875378848677691</v>
      </c>
      <c r="G16" s="38" t="s">
        <v>19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>
      <c r="A17" s="39">
        <v>11</v>
      </c>
      <c r="B17" s="39" t="s">
        <v>20</v>
      </c>
      <c r="C17" s="37">
        <f>CdratiowithBran!C17</f>
        <v>236</v>
      </c>
      <c r="D17" s="37">
        <f>CdratiowithBran!D17</f>
        <v>734613</v>
      </c>
      <c r="E17" s="37">
        <f>CdratiowithBran!E17</f>
        <v>240872</v>
      </c>
      <c r="F17" s="22">
        <f t="shared" si="0"/>
        <v>0.32788965074127469</v>
      </c>
      <c r="G17" s="38" t="s">
        <v>20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>
      <c r="A18" s="39">
        <v>12</v>
      </c>
      <c r="B18" s="39" t="s">
        <v>21</v>
      </c>
      <c r="C18" s="37">
        <f>CdratiowithBran!C18</f>
        <v>143</v>
      </c>
      <c r="D18" s="37">
        <f>CdratiowithBran!D18</f>
        <v>370537</v>
      </c>
      <c r="E18" s="37">
        <f>CdratiowithBran!E18</f>
        <v>122428</v>
      </c>
      <c r="F18" s="22">
        <f t="shared" si="0"/>
        <v>0.33040694991323405</v>
      </c>
      <c r="G18" s="38" t="s">
        <v>21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>
      <c r="A19" s="37">
        <v>13</v>
      </c>
      <c r="B19" s="39" t="s">
        <v>22</v>
      </c>
      <c r="C19" s="37">
        <f>CdratiowithBran!C19</f>
        <v>87</v>
      </c>
      <c r="D19" s="37">
        <f>CdratiowithBran!D19</f>
        <v>186330</v>
      </c>
      <c r="E19" s="37">
        <f>CdratiowithBran!E19</f>
        <v>74214</v>
      </c>
      <c r="F19" s="22">
        <f t="shared" si="0"/>
        <v>0.39829335050716469</v>
      </c>
      <c r="G19" s="38" t="s">
        <v>22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>
      <c r="A20" s="39">
        <v>14</v>
      </c>
      <c r="B20" s="39" t="s">
        <v>23</v>
      </c>
      <c r="C20" s="37">
        <f>CdratiowithBran!C20</f>
        <v>71</v>
      </c>
      <c r="D20" s="37">
        <f>CdratiowithBran!D20</f>
        <v>155490</v>
      </c>
      <c r="E20" s="37">
        <f>CdratiowithBran!E20</f>
        <v>51779</v>
      </c>
      <c r="F20" s="22">
        <f t="shared" si="0"/>
        <v>0.33300533796385617</v>
      </c>
      <c r="G20" s="38" t="s">
        <v>23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>
      <c r="A21" s="39">
        <v>15</v>
      </c>
      <c r="B21" s="39" t="s">
        <v>24</v>
      </c>
      <c r="C21" s="37">
        <f>CdratiowithBran!C21</f>
        <v>97</v>
      </c>
      <c r="D21" s="37">
        <f>CdratiowithBran!D21</f>
        <v>192771</v>
      </c>
      <c r="E21" s="37">
        <f>CdratiowithBran!E21</f>
        <v>105462</v>
      </c>
      <c r="F21" s="22">
        <f t="shared" si="0"/>
        <v>0.54708436434940944</v>
      </c>
      <c r="G21" s="38" t="s">
        <v>24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>
      <c r="A22" s="37">
        <v>16</v>
      </c>
      <c r="B22" s="39" t="s">
        <v>25</v>
      </c>
      <c r="C22" s="37">
        <f>CdratiowithBran!C22</f>
        <v>143</v>
      </c>
      <c r="D22" s="37">
        <f>CdratiowithBran!D22</f>
        <v>271166</v>
      </c>
      <c r="E22" s="37">
        <f>CdratiowithBran!E22</f>
        <v>123197</v>
      </c>
      <c r="F22" s="22">
        <f t="shared" si="0"/>
        <v>0.45432318210985151</v>
      </c>
      <c r="G22" s="38" t="s">
        <v>25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>
      <c r="A23" s="39">
        <v>17</v>
      </c>
      <c r="B23" s="39" t="s">
        <v>26</v>
      </c>
      <c r="C23" s="37">
        <f>CdratiowithBran!C23</f>
        <v>85</v>
      </c>
      <c r="D23" s="37">
        <f>CdratiowithBran!D23</f>
        <v>152235</v>
      </c>
      <c r="E23" s="37">
        <f>CdratiowithBran!E23</f>
        <v>93575</v>
      </c>
      <c r="F23" s="22">
        <f t="shared" si="0"/>
        <v>0.61467468059250496</v>
      </c>
      <c r="G23" s="38" t="s">
        <v>26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>
      <c r="A24" s="39">
        <v>18</v>
      </c>
      <c r="B24" s="39" t="s">
        <v>27</v>
      </c>
      <c r="C24" s="37">
        <f>CdratiowithBran!C24</f>
        <v>74</v>
      </c>
      <c r="D24" s="37">
        <f>CdratiowithBran!D24</f>
        <v>109840</v>
      </c>
      <c r="E24" s="37">
        <f>CdratiowithBran!E24</f>
        <v>70900</v>
      </c>
      <c r="F24" s="22">
        <f t="shared" si="0"/>
        <v>0.64548434085943185</v>
      </c>
      <c r="G24" s="38" t="s">
        <v>27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>
      <c r="A25" s="37">
        <v>19</v>
      </c>
      <c r="B25" s="39" t="s">
        <v>28</v>
      </c>
      <c r="C25" s="37">
        <f>CdratiowithBran!C25</f>
        <v>62</v>
      </c>
      <c r="D25" s="37">
        <f>CdratiowithBran!D25</f>
        <v>145956</v>
      </c>
      <c r="E25" s="37">
        <f>CdratiowithBran!E25</f>
        <v>51967</v>
      </c>
      <c r="F25" s="22">
        <f t="shared" si="0"/>
        <v>0.35604565759543971</v>
      </c>
      <c r="G25" s="38" t="s">
        <v>28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>
      <c r="A26" s="39">
        <v>20</v>
      </c>
      <c r="B26" s="39" t="s">
        <v>29</v>
      </c>
      <c r="C26" s="37">
        <f>CdratiowithBran!C26</f>
        <v>91</v>
      </c>
      <c r="D26" s="37">
        <f>CdratiowithBran!D26</f>
        <v>178167</v>
      </c>
      <c r="E26" s="37">
        <f>CdratiowithBran!E26</f>
        <v>70959</v>
      </c>
      <c r="F26" s="22">
        <f t="shared" si="0"/>
        <v>0.39827240734816211</v>
      </c>
      <c r="G26" s="38" t="s">
        <v>29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>
      <c r="A27" s="39">
        <v>21</v>
      </c>
      <c r="B27" s="39" t="s">
        <v>30</v>
      </c>
      <c r="C27" s="37">
        <f>CdratiowithBran!C27</f>
        <v>244</v>
      </c>
      <c r="D27" s="37">
        <f>CdratiowithBran!D27</f>
        <v>396569</v>
      </c>
      <c r="E27" s="37">
        <f>CdratiowithBran!E27</f>
        <v>129397</v>
      </c>
      <c r="F27" s="22">
        <f t="shared" si="0"/>
        <v>0.32629126331105052</v>
      </c>
      <c r="G27" s="38" t="s">
        <v>30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>
      <c r="A28" s="37">
        <v>22</v>
      </c>
      <c r="B28" s="39" t="s">
        <v>31</v>
      </c>
      <c r="C28" s="37">
        <f>CdratiowithBran!C28</f>
        <v>105</v>
      </c>
      <c r="D28" s="37">
        <f>CdratiowithBran!D28</f>
        <v>335111</v>
      </c>
      <c r="E28" s="37">
        <f>CdratiowithBran!E28</f>
        <v>85083</v>
      </c>
      <c r="F28" s="22">
        <f t="shared" si="0"/>
        <v>0.25389497808188927</v>
      </c>
      <c r="G28" s="38" t="s">
        <v>31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>
      <c r="A29" s="39">
        <v>23</v>
      </c>
      <c r="B29" s="39" t="s">
        <v>32</v>
      </c>
      <c r="C29" s="37">
        <f>CdratiowithBran!C29</f>
        <v>309</v>
      </c>
      <c r="D29" s="37">
        <f>CdratiowithBran!D29</f>
        <v>900722</v>
      </c>
      <c r="E29" s="37">
        <f>CdratiowithBran!E29</f>
        <v>370486</v>
      </c>
      <c r="F29" s="22">
        <f t="shared" si="0"/>
        <v>0.41132114015201138</v>
      </c>
      <c r="G29" s="38" t="s">
        <v>32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>
      <c r="A30" s="39">
        <v>24</v>
      </c>
      <c r="B30" s="39" t="s">
        <v>33</v>
      </c>
      <c r="C30" s="37">
        <f>CdratiowithBran!C30</f>
        <v>183</v>
      </c>
      <c r="D30" s="37">
        <f>CdratiowithBran!D30</f>
        <v>429274</v>
      </c>
      <c r="E30" s="37">
        <f>CdratiowithBran!E30</f>
        <v>147915</v>
      </c>
      <c r="F30" s="22">
        <f t="shared" si="0"/>
        <v>0.3445701346925274</v>
      </c>
      <c r="G30" s="38" t="s">
        <v>33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>
      <c r="A31" s="37">
        <v>25</v>
      </c>
      <c r="B31" s="39" t="s">
        <v>34</v>
      </c>
      <c r="C31" s="37">
        <f>CdratiowithBran!C31</f>
        <v>105</v>
      </c>
      <c r="D31" s="37">
        <f>CdratiowithBran!D31</f>
        <v>215403</v>
      </c>
      <c r="E31" s="37">
        <f>CdratiowithBran!E31</f>
        <v>84954</v>
      </c>
      <c r="F31" s="22">
        <f t="shared" si="0"/>
        <v>0.39439562123090205</v>
      </c>
      <c r="G31" s="38" t="s">
        <v>34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>
      <c r="A32" s="39">
        <v>26</v>
      </c>
      <c r="B32" s="39" t="s">
        <v>35</v>
      </c>
      <c r="C32" s="37">
        <f>CdratiowithBran!C32</f>
        <v>707</v>
      </c>
      <c r="D32" s="37">
        <v>5693132</v>
      </c>
      <c r="E32" s="37">
        <v>1949235</v>
      </c>
      <c r="F32" s="22">
        <f t="shared" si="0"/>
        <v>0.34238359482970004</v>
      </c>
      <c r="G32" s="38" t="s">
        <v>35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>
      <c r="A33" s="39">
        <v>27</v>
      </c>
      <c r="B33" s="39" t="s">
        <v>36</v>
      </c>
      <c r="C33" s="37">
        <f>CdratiowithBran!C33</f>
        <v>163</v>
      </c>
      <c r="D33" s="37">
        <f>CdratiowithBran!D33</f>
        <v>305020</v>
      </c>
      <c r="E33" s="37">
        <f>CdratiowithBran!E33</f>
        <v>180537</v>
      </c>
      <c r="F33" s="22">
        <f t="shared" si="0"/>
        <v>0.59188577798177167</v>
      </c>
      <c r="G33" s="38" t="s">
        <v>36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>
      <c r="A34" s="37">
        <v>28</v>
      </c>
      <c r="B34" s="39" t="s">
        <v>37</v>
      </c>
      <c r="C34" s="37">
        <f>CdratiowithBran!C34</f>
        <v>170</v>
      </c>
      <c r="D34" s="37">
        <f>CdratiowithBran!D34</f>
        <v>466880</v>
      </c>
      <c r="E34" s="37">
        <f>CdratiowithBran!E34</f>
        <v>204265</v>
      </c>
      <c r="F34" s="22">
        <f t="shared" si="0"/>
        <v>0.43751070938999315</v>
      </c>
      <c r="G34" s="38" t="s">
        <v>37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>
      <c r="A35" s="39">
        <v>29</v>
      </c>
      <c r="B35" s="39" t="s">
        <v>38</v>
      </c>
      <c r="C35" s="37">
        <f>CdratiowithBran!C35</f>
        <v>82</v>
      </c>
      <c r="D35" s="37">
        <f>CdratiowithBran!D35</f>
        <v>203023</v>
      </c>
      <c r="E35" s="37">
        <f>CdratiowithBran!E35</f>
        <v>78094</v>
      </c>
      <c r="F35" s="22">
        <f t="shared" si="0"/>
        <v>0.38465592568329698</v>
      </c>
      <c r="G35" s="38" t="s">
        <v>38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>
      <c r="A36" s="39">
        <v>30</v>
      </c>
      <c r="B36" s="39" t="s">
        <v>39</v>
      </c>
      <c r="C36" s="37">
        <f>CdratiowithBran!C36</f>
        <v>220</v>
      </c>
      <c r="D36" s="37">
        <f>CdratiowithBran!D36</f>
        <v>486373</v>
      </c>
      <c r="E36" s="37">
        <f>CdratiowithBran!E36</f>
        <v>197184</v>
      </c>
      <c r="F36" s="22">
        <f t="shared" si="0"/>
        <v>0.40541724149983654</v>
      </c>
      <c r="G36" s="38" t="s">
        <v>39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>
      <c r="A37" s="37">
        <v>31</v>
      </c>
      <c r="B37" s="39" t="s">
        <v>40</v>
      </c>
      <c r="C37" s="37">
        <f>CdratiowithBran!C37</f>
        <v>188</v>
      </c>
      <c r="D37" s="37">
        <f>CdratiowithBran!D37</f>
        <v>573290</v>
      </c>
      <c r="E37" s="37">
        <f>CdratiowithBran!E37</f>
        <v>150505</v>
      </c>
      <c r="F37" s="22">
        <f t="shared" si="0"/>
        <v>0.26252856320535856</v>
      </c>
      <c r="G37" s="38" t="s">
        <v>40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>
      <c r="A38" s="39">
        <v>32</v>
      </c>
      <c r="B38" s="39" t="s">
        <v>41</v>
      </c>
      <c r="C38" s="37">
        <f>CdratiowithBran!C38</f>
        <v>44</v>
      </c>
      <c r="D38" s="37">
        <f>CdratiowithBran!D38</f>
        <v>83065</v>
      </c>
      <c r="E38" s="37">
        <f>CdratiowithBran!E38</f>
        <v>30804</v>
      </c>
      <c r="F38" s="22">
        <f t="shared" si="0"/>
        <v>0.37084211159934993</v>
      </c>
      <c r="G38" s="38" t="s">
        <v>41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>
      <c r="A39" s="39">
        <v>33</v>
      </c>
      <c r="B39" s="39" t="s">
        <v>42</v>
      </c>
      <c r="C39" s="37">
        <f>CdratiowithBran!C39</f>
        <v>40</v>
      </c>
      <c r="D39" s="37">
        <f>CdratiowithBran!D39</f>
        <v>44148</v>
      </c>
      <c r="E39" s="37">
        <f>CdratiowithBran!E39</f>
        <v>19132</v>
      </c>
      <c r="F39" s="22">
        <f t="shared" si="0"/>
        <v>0.43336051463259945</v>
      </c>
      <c r="G39" s="38" t="s">
        <v>42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>
      <c r="A40" s="37">
        <v>34</v>
      </c>
      <c r="B40" s="39" t="s">
        <v>43</v>
      </c>
      <c r="C40" s="37">
        <f>CdratiowithBran!C40</f>
        <v>144</v>
      </c>
      <c r="D40" s="37">
        <f>CdratiowithBran!D40</f>
        <v>304903</v>
      </c>
      <c r="E40" s="37">
        <f>CdratiowithBran!E40</f>
        <v>118213</v>
      </c>
      <c r="F40" s="22">
        <f t="shared" si="0"/>
        <v>0.38770691006648017</v>
      </c>
      <c r="G40" s="38" t="s">
        <v>43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>
      <c r="A41" s="39">
        <v>35</v>
      </c>
      <c r="B41" s="39" t="s">
        <v>44</v>
      </c>
      <c r="C41" s="37">
        <f>CdratiowithBran!C41</f>
        <v>185</v>
      </c>
      <c r="D41" s="37">
        <f>CdratiowithBran!D41</f>
        <v>557892</v>
      </c>
      <c r="E41" s="37">
        <f>CdratiowithBran!E41</f>
        <v>123981</v>
      </c>
      <c r="F41" s="22">
        <f t="shared" si="0"/>
        <v>0.22223118453033922</v>
      </c>
      <c r="G41" s="38" t="s">
        <v>44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>
      <c r="A42" s="39">
        <v>36</v>
      </c>
      <c r="B42" s="39" t="s">
        <v>45</v>
      </c>
      <c r="C42" s="37">
        <f>CdratiowithBran!C42</f>
        <v>100</v>
      </c>
      <c r="D42" s="37">
        <f>CdratiowithBran!D42</f>
        <v>165796</v>
      </c>
      <c r="E42" s="37">
        <f>CdratiowithBran!E42</f>
        <v>75323</v>
      </c>
      <c r="F42" s="22">
        <f t="shared" si="0"/>
        <v>0.45431132234794569</v>
      </c>
      <c r="G42" s="38" t="s">
        <v>45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>
      <c r="A43" s="37">
        <v>37</v>
      </c>
      <c r="B43" s="39" t="s">
        <v>46</v>
      </c>
      <c r="C43" s="37">
        <f>CdratiowithBran!C43</f>
        <v>192</v>
      </c>
      <c r="D43" s="37">
        <f>CdratiowithBran!D43</f>
        <v>456728</v>
      </c>
      <c r="E43" s="37">
        <f>CdratiowithBran!E43</f>
        <v>149933</v>
      </c>
      <c r="F43" s="22">
        <f t="shared" si="0"/>
        <v>0.32827634828606961</v>
      </c>
      <c r="G43" s="38" t="s">
        <v>46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>
      <c r="A44" s="39">
        <v>38</v>
      </c>
      <c r="B44" s="39" t="s">
        <v>47</v>
      </c>
      <c r="C44" s="37">
        <f>CdratiowithBran!C44</f>
        <v>172</v>
      </c>
      <c r="D44" s="37">
        <f>CdratiowithBran!D44</f>
        <v>341852</v>
      </c>
      <c r="E44" s="37">
        <f>CdratiowithBran!E44</f>
        <v>166821</v>
      </c>
      <c r="F44" s="22">
        <f t="shared" si="0"/>
        <v>0.48799187952681278</v>
      </c>
      <c r="G44" s="38" t="s">
        <v>47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s="28" customFormat="1">
      <c r="A45" s="62" t="s">
        <v>48</v>
      </c>
      <c r="B45" s="62"/>
      <c r="C45" s="23">
        <f>SUM(C7:C44)</f>
        <v>5943</v>
      </c>
      <c r="D45" s="24">
        <f>SUM(D7:D44)</f>
        <v>18082427</v>
      </c>
      <c r="E45" s="24">
        <f>SUM(E7:E44)</f>
        <v>6656811</v>
      </c>
      <c r="F45" s="25">
        <f t="shared" si="0"/>
        <v>0.36813703160532601</v>
      </c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>
      <c r="A46" s="55" t="s">
        <v>50</v>
      </c>
      <c r="B46" s="55"/>
      <c r="C46" s="55"/>
      <c r="D46" s="55"/>
      <c r="E46" s="55"/>
      <c r="F46" s="55"/>
      <c r="G46" s="55"/>
    </row>
    <row r="47" spans="1:25">
      <c r="A47" s="30">
        <v>1</v>
      </c>
      <c r="B47" s="30" t="s">
        <v>51</v>
      </c>
      <c r="C47" s="61">
        <v>434400</v>
      </c>
      <c r="D47" s="61"/>
      <c r="E47" s="61"/>
      <c r="F47" s="30"/>
      <c r="G47" s="30"/>
    </row>
    <row r="48" spans="1:25">
      <c r="A48" s="30">
        <v>2</v>
      </c>
      <c r="B48" s="30" t="s">
        <v>52</v>
      </c>
      <c r="C48" s="61">
        <v>42614</v>
      </c>
      <c r="D48" s="61"/>
      <c r="E48" s="61"/>
      <c r="F48" s="30"/>
      <c r="G48" s="30"/>
    </row>
    <row r="49" spans="1:14">
      <c r="A49" s="30">
        <v>3</v>
      </c>
      <c r="B49" s="30" t="s">
        <v>53</v>
      </c>
      <c r="C49" s="61">
        <v>17349</v>
      </c>
      <c r="D49" s="61"/>
      <c r="E49" s="61"/>
      <c r="F49" s="30"/>
      <c r="G49" s="30"/>
    </row>
    <row r="50" spans="1:14">
      <c r="A50" s="30">
        <v>4</v>
      </c>
      <c r="B50" s="30" t="s">
        <v>54</v>
      </c>
      <c r="C50" s="61">
        <v>15753</v>
      </c>
      <c r="D50" s="61"/>
      <c r="E50" s="61"/>
      <c r="F50" s="30"/>
      <c r="G50" s="30"/>
    </row>
    <row r="51" spans="1:14">
      <c r="A51" s="30">
        <v>5</v>
      </c>
      <c r="B51" s="30" t="s">
        <v>55</v>
      </c>
      <c r="C51" s="61">
        <v>18795</v>
      </c>
      <c r="D51" s="61"/>
      <c r="E51" s="61"/>
      <c r="F51" s="30"/>
      <c r="G51" s="30"/>
    </row>
    <row r="52" spans="1:14">
      <c r="A52" s="30">
        <v>6</v>
      </c>
      <c r="B52" s="30" t="s">
        <v>56</v>
      </c>
      <c r="C52" s="61">
        <v>20821</v>
      </c>
      <c r="D52" s="61"/>
      <c r="E52" s="61"/>
      <c r="F52" s="30"/>
      <c r="G52" s="30"/>
    </row>
    <row r="53" spans="1:14">
      <c r="A53" s="30">
        <v>7</v>
      </c>
      <c r="B53" s="30" t="s">
        <v>57</v>
      </c>
      <c r="C53" s="61">
        <v>14228</v>
      </c>
      <c r="D53" s="61"/>
      <c r="E53" s="61"/>
      <c r="F53" s="30"/>
      <c r="G53" s="30"/>
    </row>
    <row r="54" spans="1:14">
      <c r="A54" s="30">
        <v>8</v>
      </c>
      <c r="B54" s="30" t="s">
        <v>58</v>
      </c>
      <c r="C54" s="61">
        <v>7986</v>
      </c>
      <c r="D54" s="61"/>
      <c r="E54" s="61"/>
      <c r="F54" s="30"/>
      <c r="G54" s="30"/>
    </row>
    <row r="55" spans="1:14">
      <c r="A55" s="30">
        <v>9</v>
      </c>
      <c r="B55" s="30" t="s">
        <v>59</v>
      </c>
      <c r="C55" s="61">
        <v>10828</v>
      </c>
      <c r="D55" s="61"/>
      <c r="E55" s="61"/>
      <c r="F55" s="30"/>
      <c r="G55" s="30"/>
    </row>
    <row r="56" spans="1:14">
      <c r="A56" s="30">
        <v>10</v>
      </c>
      <c r="B56" s="30" t="s">
        <v>60</v>
      </c>
      <c r="C56" s="61">
        <v>78940</v>
      </c>
      <c r="D56" s="61"/>
      <c r="E56" s="61"/>
      <c r="F56" s="30"/>
      <c r="G56" s="30"/>
    </row>
    <row r="57" spans="1:14">
      <c r="A57" s="30"/>
      <c r="B57" s="30" t="s">
        <v>62</v>
      </c>
      <c r="C57" s="31"/>
      <c r="D57" s="31"/>
      <c r="E57" s="31">
        <f>SUM(C47:E56)</f>
        <v>661714</v>
      </c>
      <c r="F57" s="30"/>
      <c r="G57" s="30"/>
    </row>
    <row r="58" spans="1:14" s="28" customFormat="1">
      <c r="A58" s="32"/>
      <c r="B58" s="32" t="s">
        <v>48</v>
      </c>
      <c r="C58" s="33">
        <f>C45</f>
        <v>5943</v>
      </c>
      <c r="D58" s="34">
        <f>D45</f>
        <v>18082427</v>
      </c>
      <c r="E58" s="35">
        <f>E57+E45</f>
        <v>7318525</v>
      </c>
      <c r="F58" s="25">
        <f>E58/D58</f>
        <v>0.40473134496823904</v>
      </c>
      <c r="G58" s="36" t="s">
        <v>48</v>
      </c>
      <c r="N58" s="41"/>
    </row>
    <row r="59" spans="1:14">
      <c r="B59" s="29" t="s">
        <v>61</v>
      </c>
    </row>
    <row r="60" spans="1:14">
      <c r="B60" s="29" t="s">
        <v>61</v>
      </c>
    </row>
    <row r="61" spans="1:14">
      <c r="B61" s="29" t="s">
        <v>61</v>
      </c>
    </row>
    <row r="62" spans="1:14">
      <c r="B62" s="29" t="s">
        <v>61</v>
      </c>
    </row>
    <row r="63" spans="1:14">
      <c r="B63" s="29" t="s">
        <v>61</v>
      </c>
    </row>
    <row r="64" spans="1:14">
      <c r="B64" s="29" t="s">
        <v>61</v>
      </c>
    </row>
    <row r="65" spans="2:2">
      <c r="B65" s="29" t="s">
        <v>61</v>
      </c>
    </row>
    <row r="66" spans="2:2">
      <c r="B66" s="29" t="s">
        <v>61</v>
      </c>
    </row>
    <row r="67" spans="2:2">
      <c r="B67" s="29" t="s">
        <v>61</v>
      </c>
    </row>
    <row r="68" spans="2:2">
      <c r="B68" s="29" t="s">
        <v>61</v>
      </c>
    </row>
    <row r="69" spans="2:2">
      <c r="B69" s="29" t="s">
        <v>61</v>
      </c>
    </row>
    <row r="70" spans="2:2">
      <c r="B70" s="29" t="s">
        <v>61</v>
      </c>
    </row>
    <row r="71" spans="2:2">
      <c r="B71" s="29" t="s">
        <v>61</v>
      </c>
    </row>
    <row r="72" spans="2:2">
      <c r="B72" s="29" t="s">
        <v>61</v>
      </c>
    </row>
    <row r="73" spans="2:2">
      <c r="B73" s="29" t="s">
        <v>61</v>
      </c>
    </row>
    <row r="74" spans="2:2">
      <c r="B74" s="29" t="s">
        <v>61</v>
      </c>
    </row>
    <row r="75" spans="2:2">
      <c r="B75" s="29" t="s">
        <v>61</v>
      </c>
    </row>
    <row r="76" spans="2:2">
      <c r="B76" s="29" t="s">
        <v>61</v>
      </c>
    </row>
    <row r="77" spans="2:2">
      <c r="B77" s="29" t="s">
        <v>61</v>
      </c>
    </row>
    <row r="78" spans="2:2">
      <c r="B78" s="29" t="s">
        <v>61</v>
      </c>
    </row>
    <row r="79" spans="2:2">
      <c r="B79" s="29" t="s">
        <v>61</v>
      </c>
    </row>
    <row r="80" spans="2:2">
      <c r="B80" s="29" t="s">
        <v>61</v>
      </c>
    </row>
    <row r="81" spans="2:2">
      <c r="B81" s="29" t="s">
        <v>61</v>
      </c>
    </row>
    <row r="82" spans="2:2">
      <c r="B82" s="29" t="s">
        <v>61</v>
      </c>
    </row>
    <row r="83" spans="2:2">
      <c r="B83" s="29" t="s">
        <v>61</v>
      </c>
    </row>
    <row r="84" spans="2:2">
      <c r="B84" s="29" t="s">
        <v>61</v>
      </c>
    </row>
    <row r="85" spans="2:2">
      <c r="B85" s="29" t="s">
        <v>61</v>
      </c>
    </row>
    <row r="86" spans="2:2">
      <c r="B86" s="29" t="s">
        <v>61</v>
      </c>
    </row>
    <row r="87" spans="2:2">
      <c r="B87" s="29" t="s">
        <v>61</v>
      </c>
    </row>
    <row r="88" spans="2:2">
      <c r="B88" s="29" t="s">
        <v>61</v>
      </c>
    </row>
    <row r="89" spans="2:2">
      <c r="B89" s="29" t="s">
        <v>61</v>
      </c>
    </row>
  </sheetData>
  <mergeCells count="23">
    <mergeCell ref="C56:E56"/>
    <mergeCell ref="C50:E50"/>
    <mergeCell ref="C49:E49"/>
    <mergeCell ref="A45:B45"/>
    <mergeCell ref="A46:G46"/>
    <mergeCell ref="C47:E47"/>
    <mergeCell ref="C48:E48"/>
    <mergeCell ref="C51:E51"/>
    <mergeCell ref="C52:E52"/>
    <mergeCell ref="C54:E54"/>
    <mergeCell ref="C55:E55"/>
    <mergeCell ref="C53:E5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0.70866141732283472" right="0.39370078740157483" top="0.35" bottom="0.19685039370078741" header="0.31496062992125984" footer="0.31496062992125984"/>
  <pageSetup paperSize="9" scale="90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2014-08-07T05:39:31Z</cp:lastPrinted>
  <dcterms:created xsi:type="dcterms:W3CDTF">2013-08-22T12:33:56Z</dcterms:created>
  <dcterms:modified xsi:type="dcterms:W3CDTF">2014-08-13T12:09:15Z</dcterms:modified>
</cp:coreProperties>
</file>