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CDRatiowithBr" sheetId="3" r:id="rId1"/>
  </sheets>
  <calcPr calcId="124519"/>
</workbook>
</file>

<file path=xl/calcChain.xml><?xml version="1.0" encoding="utf-8"?>
<calcChain xmlns="http://schemas.openxmlformats.org/spreadsheetml/2006/main">
  <c r="Q56" i="3"/>
  <c r="O56"/>
  <c r="K56"/>
  <c r="J56"/>
  <c r="I56"/>
  <c r="G56"/>
  <c r="F56"/>
  <c r="D56"/>
  <c r="C56"/>
  <c r="M55"/>
  <c r="L55"/>
  <c r="K55"/>
  <c r="H55"/>
  <c r="E55"/>
  <c r="M54"/>
  <c r="L54"/>
  <c r="K54"/>
  <c r="H54"/>
  <c r="E54"/>
  <c r="M53"/>
  <c r="L53"/>
  <c r="K53"/>
  <c r="H53"/>
  <c r="E53"/>
  <c r="Q51"/>
  <c r="O51"/>
  <c r="K51"/>
  <c r="J51"/>
  <c r="I51"/>
  <c r="G51"/>
  <c r="F51"/>
  <c r="D51"/>
  <c r="C51"/>
  <c r="M50"/>
  <c r="L50"/>
  <c r="K50"/>
  <c r="H50"/>
  <c r="E50"/>
  <c r="M49"/>
  <c r="L49"/>
  <c r="K49"/>
  <c r="H49"/>
  <c r="E49"/>
  <c r="M48"/>
  <c r="L48"/>
  <c r="Q46"/>
  <c r="O46"/>
  <c r="J46"/>
  <c r="I46"/>
  <c r="G46"/>
  <c r="F46"/>
  <c r="D46"/>
  <c r="C46"/>
  <c r="N45"/>
  <c r="M45"/>
  <c r="P45" s="1"/>
  <c r="L45"/>
  <c r="K45"/>
  <c r="H45"/>
  <c r="E45"/>
  <c r="M44"/>
  <c r="L44"/>
  <c r="K44"/>
  <c r="H44"/>
  <c r="E44"/>
  <c r="N43"/>
  <c r="M43"/>
  <c r="P43" s="1"/>
  <c r="L43"/>
  <c r="K43"/>
  <c r="H43"/>
  <c r="E43"/>
  <c r="M42"/>
  <c r="L42"/>
  <c r="K42"/>
  <c r="H42"/>
  <c r="E42"/>
  <c r="N41"/>
  <c r="M41"/>
  <c r="P41" s="1"/>
  <c r="L41"/>
  <c r="K41"/>
  <c r="H41"/>
  <c r="E41"/>
  <c r="M40"/>
  <c r="L40"/>
  <c r="K40"/>
  <c r="H40"/>
  <c r="E40"/>
  <c r="N39"/>
  <c r="M39"/>
  <c r="P39" s="1"/>
  <c r="L39"/>
  <c r="K39"/>
  <c r="H39"/>
  <c r="E39"/>
  <c r="M38"/>
  <c r="L38"/>
  <c r="K38"/>
  <c r="H38"/>
  <c r="E38"/>
  <c r="N37"/>
  <c r="M37"/>
  <c r="P37" s="1"/>
  <c r="L37"/>
  <c r="K37"/>
  <c r="H37"/>
  <c r="E37"/>
  <c r="M36"/>
  <c r="L36"/>
  <c r="K36"/>
  <c r="H36"/>
  <c r="E36"/>
  <c r="N35"/>
  <c r="M35"/>
  <c r="P35" s="1"/>
  <c r="L35"/>
  <c r="K35"/>
  <c r="H35"/>
  <c r="E35"/>
  <c r="M33"/>
  <c r="L33"/>
  <c r="K33"/>
  <c r="H33"/>
  <c r="E33"/>
  <c r="N32"/>
  <c r="M32"/>
  <c r="P32" s="1"/>
  <c r="L32"/>
  <c r="K32"/>
  <c r="H32"/>
  <c r="E32"/>
  <c r="M31"/>
  <c r="L31"/>
  <c r="K31"/>
  <c r="H31"/>
  <c r="E31"/>
  <c r="M29"/>
  <c r="L29"/>
  <c r="K29"/>
  <c r="H29"/>
  <c r="E29"/>
  <c r="N28"/>
  <c r="M28"/>
  <c r="L28"/>
  <c r="K28"/>
  <c r="H28"/>
  <c r="E28"/>
  <c r="M27"/>
  <c r="P27" s="1"/>
  <c r="L27"/>
  <c r="K27"/>
  <c r="H27"/>
  <c r="E27"/>
  <c r="N26"/>
  <c r="M26"/>
  <c r="L26"/>
  <c r="K26"/>
  <c r="H26"/>
  <c r="E26"/>
  <c r="M25"/>
  <c r="P25" s="1"/>
  <c r="L25"/>
  <c r="K25"/>
  <c r="H25"/>
  <c r="E25"/>
  <c r="N24"/>
  <c r="M24"/>
  <c r="L24"/>
  <c r="K24"/>
  <c r="H24"/>
  <c r="E24"/>
  <c r="M23"/>
  <c r="P23" s="1"/>
  <c r="L23"/>
  <c r="K23"/>
  <c r="H23"/>
  <c r="E23"/>
  <c r="N22"/>
  <c r="M22"/>
  <c r="L22"/>
  <c r="K22"/>
  <c r="H22"/>
  <c r="E22"/>
  <c r="M21"/>
  <c r="P21" s="1"/>
  <c r="L21"/>
  <c r="K21"/>
  <c r="H21"/>
  <c r="E21"/>
  <c r="N20"/>
  <c r="M20"/>
  <c r="L20"/>
  <c r="K20"/>
  <c r="H20"/>
  <c r="E20"/>
  <c r="M19"/>
  <c r="P19" s="1"/>
  <c r="L19"/>
  <c r="K19"/>
  <c r="H19"/>
  <c r="E19"/>
  <c r="M18"/>
  <c r="L18"/>
  <c r="K18"/>
  <c r="H18"/>
  <c r="E18"/>
  <c r="M17"/>
  <c r="L17"/>
  <c r="K17"/>
  <c r="H17"/>
  <c r="E17"/>
  <c r="N16"/>
  <c r="M16"/>
  <c r="P16" s="1"/>
  <c r="L16"/>
  <c r="K16"/>
  <c r="H16"/>
  <c r="E16"/>
  <c r="M14"/>
  <c r="L14"/>
  <c r="K14"/>
  <c r="H14"/>
  <c r="E14"/>
  <c r="N13"/>
  <c r="M13"/>
  <c r="P13" s="1"/>
  <c r="L13"/>
  <c r="K13"/>
  <c r="H13"/>
  <c r="E13"/>
  <c r="M12"/>
  <c r="L12"/>
  <c r="K12"/>
  <c r="H12"/>
  <c r="E12"/>
  <c r="N11"/>
  <c r="M11"/>
  <c r="P11" s="1"/>
  <c r="L11"/>
  <c r="K11"/>
  <c r="H11"/>
  <c r="E11"/>
  <c r="M10"/>
  <c r="L10"/>
  <c r="K10"/>
  <c r="H10"/>
  <c r="E10"/>
  <c r="N9"/>
  <c r="M9"/>
  <c r="P9" s="1"/>
  <c r="L9"/>
  <c r="K9"/>
  <c r="H9"/>
  <c r="E9"/>
  <c r="M8"/>
  <c r="L8"/>
  <c r="K8"/>
  <c r="H8"/>
  <c r="E8"/>
  <c r="P8" l="1"/>
  <c r="P10"/>
  <c r="P12"/>
  <c r="P14"/>
  <c r="P17"/>
  <c r="N19"/>
  <c r="N21"/>
  <c r="N23"/>
  <c r="N25"/>
  <c r="N27"/>
  <c r="P31"/>
  <c r="P33"/>
  <c r="P36"/>
  <c r="P38"/>
  <c r="P40"/>
  <c r="P42"/>
  <c r="P44"/>
  <c r="H46"/>
  <c r="N8"/>
  <c r="N10"/>
  <c r="N12"/>
  <c r="N14"/>
  <c r="N17"/>
  <c r="P20"/>
  <c r="P22"/>
  <c r="P24"/>
  <c r="P26"/>
  <c r="P28"/>
  <c r="N31"/>
  <c r="N33"/>
  <c r="N36"/>
  <c r="N38"/>
  <c r="N40"/>
  <c r="N42"/>
  <c r="N44"/>
  <c r="Q57"/>
  <c r="O57"/>
  <c r="P29"/>
  <c r="N29"/>
  <c r="K46"/>
  <c r="J57"/>
  <c r="I57"/>
  <c r="N18"/>
  <c r="P18"/>
  <c r="F57"/>
  <c r="L46"/>
  <c r="H51"/>
  <c r="M51"/>
  <c r="N55"/>
  <c r="P55"/>
  <c r="R55"/>
  <c r="G57"/>
  <c r="H56"/>
  <c r="M56"/>
  <c r="N50"/>
  <c r="P50"/>
  <c r="R50"/>
  <c r="N54"/>
  <c r="P54"/>
  <c r="R54"/>
  <c r="M46"/>
  <c r="E46"/>
  <c r="N48"/>
  <c r="P48"/>
  <c r="R48"/>
  <c r="L51"/>
  <c r="P51" s="1"/>
  <c r="E51"/>
  <c r="C57"/>
  <c r="L56"/>
  <c r="E56"/>
  <c r="N49"/>
  <c r="P49"/>
  <c r="R49"/>
  <c r="N53"/>
  <c r="P53"/>
  <c r="R53"/>
  <c r="D57"/>
  <c r="R8"/>
  <c r="R9"/>
  <c r="R10"/>
  <c r="R11"/>
  <c r="R12"/>
  <c r="R13"/>
  <c r="R14"/>
  <c r="R16"/>
  <c r="R17"/>
  <c r="R18"/>
  <c r="R19"/>
  <c r="R20"/>
  <c r="R21"/>
  <c r="R22"/>
  <c r="R23"/>
  <c r="R24"/>
  <c r="R25"/>
  <c r="R26"/>
  <c r="R27"/>
  <c r="R28"/>
  <c r="R29"/>
  <c r="R31"/>
  <c r="R32"/>
  <c r="R33"/>
  <c r="R35"/>
  <c r="R36"/>
  <c r="R37"/>
  <c r="R38"/>
  <c r="R39"/>
  <c r="R40"/>
  <c r="R41"/>
  <c r="R42"/>
  <c r="R43"/>
  <c r="R44"/>
  <c r="R45"/>
  <c r="K57" l="1"/>
  <c r="L57"/>
  <c r="H57"/>
  <c r="R46"/>
  <c r="N46"/>
  <c r="P46"/>
  <c r="R56"/>
  <c r="N56"/>
  <c r="M57"/>
  <c r="E57"/>
  <c r="R51"/>
  <c r="N51"/>
  <c r="P56"/>
  <c r="R57" l="1"/>
  <c r="N57"/>
  <c r="P57"/>
</calcChain>
</file>

<file path=xl/sharedStrings.xml><?xml version="1.0" encoding="utf-8"?>
<sst xmlns="http://schemas.openxmlformats.org/spreadsheetml/2006/main" count="78" uniqueCount="68">
  <si>
    <t>STATE LEVEL BANKERS' COMMITTEE BIHAR, PATNA</t>
  </si>
  <si>
    <t>(CONVENOR- STATE BANK OF INDIA)</t>
  </si>
  <si>
    <t xml:space="preserve">BANK NAME </t>
  </si>
  <si>
    <t>O/S Bihar</t>
  </si>
  <si>
    <t>CD RATIO</t>
  </si>
  <si>
    <t>investment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</si>
  <si>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</si>
  <si>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</si>
  <si>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</si>
  <si>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</si>
  <si>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</si>
  <si>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</si>
  <si>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</si>
  <si>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</si>
  <si>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</si>
  <si>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</si>
  <si>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</si>
  <si>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</si>
  <si>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</si>
  <si>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</si>
  <si>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</si>
  <si>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</si>
  <si>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</si>
  <si>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</si>
  <si>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</si>
  <si>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</si>
  <si>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</si>
  <si>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</si>
  <si>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</si>
  <si>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</si>
  <si>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</si>
  <si>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</si>
  <si>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</si>
  <si>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</si>
  <si>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</si>
  <si>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</si>
  <si>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</si>
  <si>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</si>
  <si>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</si>
  <si>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</si>
  <si>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</si>
  <si>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</si>
  <si>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</si>
  <si>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</si>
  <si>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</si>
  <si>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</si>
  <si>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</si>
  <si>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</si>
  <si>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</si>
  <si>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</si>
  <si>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</si>
  <si>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</si>
  <si>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</si>
  <si>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</si>
  <si>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</si>
  <si>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</si>
  <si>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</si>
  <si>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t>C:D Ratio</t>
  </si>
  <si>
    <t>Rs. In lakh</t>
  </si>
  <si>
    <t>SL</t>
  </si>
  <si>
    <t>RURAL</t>
  </si>
  <si>
    <t>SEMI URBAN</t>
  </si>
  <si>
    <t>URBAN</t>
  </si>
  <si>
    <t>TOTAL</t>
  </si>
  <si>
    <t>DEPOSIT</t>
  </si>
  <si>
    <t>ADVANCE</t>
  </si>
  <si>
    <t>C:D Rt</t>
  </si>
  <si>
    <t>BANK WISE PERFORMANCE : CD RATIO AS ON : 30.06.2014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</si>
</sst>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workbookViewId="0">
      <selection activeCell="U13" sqref="U13"/>
    </sheetView>
  </sheetViews>
  <sheetFormatPr defaultRowHeight="15.75"/>
  <cols>
    <col min="1" max="1" width="4.5703125" style="7" customWidth="1"/>
    <col min="2" max="2" width="32.140625" style="7" bestFit="1" customWidth="1"/>
    <col min="3" max="3" width="9.7109375" style="13" customWidth="1"/>
    <col min="4" max="11" width="9.7109375" style="7" customWidth="1"/>
    <col min="12" max="12" width="10.140625" style="7" bestFit="1" customWidth="1"/>
    <col min="13" max="13" width="9.7109375" style="14" customWidth="1"/>
    <col min="14" max="18" width="9.7109375" style="7" customWidth="1"/>
    <col min="19" max="25" width="9.140625" style="7" customWidth="1"/>
    <col min="26" max="16384" width="9.140625" style="7"/>
  </cols>
  <sheetData>
    <row r="1" spans="1:18" ht="12.7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3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2.75" customHeight="1">
      <c r="A3" s="25" t="s">
        <v>67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1.25" customHeight="1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9" t="s">
        <v>58</v>
      </c>
    </row>
    <row r="5" spans="1:18" ht="16.5" customHeight="1">
      <c r="A5" s="28" t="s">
        <v>59</v>
      </c>
      <c r="B5" s="28" t="s">
        <v>2</v>
      </c>
      <c r="C5" s="26" t="s">
        <v>60</v>
      </c>
      <c r="D5" s="26"/>
      <c r="E5" s="26"/>
      <c r="F5" s="26" t="s">
        <v>61</v>
      </c>
      <c r="G5" s="26"/>
      <c r="H5" s="26"/>
      <c r="I5" s="26" t="s">
        <v>62</v>
      </c>
      <c r="J5" s="26"/>
      <c r="K5" s="26"/>
      <c r="L5" s="26" t="s">
        <v>63</v>
      </c>
      <c r="M5" s="26"/>
      <c r="N5" s="26"/>
      <c r="O5" s="27" t="s">
        <v>3</v>
      </c>
      <c r="P5" s="27" t="s">
        <v>4</v>
      </c>
      <c r="Q5" s="27" t="s">
        <v>5</v>
      </c>
      <c r="R5" s="27" t="s">
        <v>57</v>
      </c>
    </row>
    <row r="6" spans="1:18" ht="16.5" customHeight="1">
      <c r="A6" s="28"/>
      <c r="B6" s="28"/>
      <c r="C6" s="1" t="s">
        <v>64</v>
      </c>
      <c r="D6" s="1" t="s">
        <v>65</v>
      </c>
      <c r="E6" s="1" t="s">
        <v>66</v>
      </c>
      <c r="F6" s="1" t="s">
        <v>64</v>
      </c>
      <c r="G6" s="1" t="s">
        <v>65</v>
      </c>
      <c r="H6" s="1" t="s">
        <v>66</v>
      </c>
      <c r="I6" s="1" t="s">
        <v>64</v>
      </c>
      <c r="J6" s="1" t="s">
        <v>65</v>
      </c>
      <c r="K6" s="1" t="s">
        <v>66</v>
      </c>
      <c r="L6" s="1" t="s">
        <v>64</v>
      </c>
      <c r="M6" s="1" t="s">
        <v>65</v>
      </c>
      <c r="N6" s="1" t="s">
        <v>66</v>
      </c>
      <c r="O6" s="27"/>
      <c r="P6" s="27"/>
      <c r="Q6" s="27"/>
      <c r="R6" s="27"/>
    </row>
    <row r="7" spans="1:18">
      <c r="A7" s="2"/>
      <c r="B7" s="2" t="s">
        <v>6</v>
      </c>
      <c r="C7" s="4"/>
      <c r="D7" s="4"/>
      <c r="E7" s="3"/>
      <c r="F7" s="4"/>
      <c r="G7" s="4"/>
      <c r="H7" s="3"/>
      <c r="I7" s="4"/>
      <c r="J7" s="4"/>
      <c r="K7" s="3"/>
      <c r="L7" s="4"/>
      <c r="M7" s="4"/>
      <c r="N7" s="3"/>
      <c r="O7" s="10"/>
      <c r="P7" s="10"/>
      <c r="Q7" s="10"/>
      <c r="R7" s="10"/>
    </row>
    <row r="8" spans="1:18" ht="14.1" customHeight="1">
      <c r="A8" s="6">
        <v>1</v>
      </c>
      <c r="B8" s="6" t="s">
        <v>7</v>
      </c>
      <c r="C8" s="4">
        <v>955729</v>
      </c>
      <c r="D8" s="4">
        <v>260223</v>
      </c>
      <c r="E8" s="3">
        <f t="shared" ref="E8:E57" si="0">D8/C8</f>
        <v>0.27227697391206085</v>
      </c>
      <c r="F8" s="4">
        <v>1796517</v>
      </c>
      <c r="G8" s="4">
        <v>521818</v>
      </c>
      <c r="H8" s="3">
        <f t="shared" ref="H8:H57" si="1">G8/F8</f>
        <v>0.29046093078996749</v>
      </c>
      <c r="I8" s="4">
        <v>2850449</v>
      </c>
      <c r="J8" s="4">
        <v>711687</v>
      </c>
      <c r="K8" s="3">
        <f t="shared" ref="K8:K57" si="2">J8/I8</f>
        <v>0.24967540201561228</v>
      </c>
      <c r="L8" s="4">
        <f>SUM(C8+F8+I8)</f>
        <v>5602695</v>
      </c>
      <c r="M8" s="4">
        <f>SUM(D8+G8+J8)</f>
        <v>1493728</v>
      </c>
      <c r="N8" s="3">
        <f t="shared" ref="N8:N57" si="3">M8/L8</f>
        <v>0.26660883735416618</v>
      </c>
      <c r="O8" s="11">
        <v>434400</v>
      </c>
      <c r="P8" s="5">
        <f>(SUM(O8+M8)/L8)</f>
        <v>0.34414295263261696</v>
      </c>
      <c r="Q8" s="10">
        <v>366000</v>
      </c>
      <c r="R8" s="5">
        <f>(SUM(M8+O8+Q8)/L8)</f>
        <v>0.40946865749429517</v>
      </c>
    </row>
    <row r="9" spans="1:18" ht="14.1" customHeight="1">
      <c r="A9" s="6">
        <v>2</v>
      </c>
      <c r="B9" s="6" t="s">
        <v>8</v>
      </c>
      <c r="C9" s="4">
        <v>497505</v>
      </c>
      <c r="D9" s="4">
        <v>241801</v>
      </c>
      <c r="E9" s="3">
        <f t="shared" si="0"/>
        <v>0.48602727610777779</v>
      </c>
      <c r="F9" s="4">
        <v>482625</v>
      </c>
      <c r="G9" s="4">
        <v>192200</v>
      </c>
      <c r="H9" s="3">
        <f t="shared" si="1"/>
        <v>0.39823879823879826</v>
      </c>
      <c r="I9" s="4">
        <v>522908</v>
      </c>
      <c r="J9" s="4">
        <v>186002</v>
      </c>
      <c r="K9" s="3">
        <f t="shared" si="2"/>
        <v>0.35570693123838226</v>
      </c>
      <c r="L9" s="4">
        <f t="shared" ref="L9:L45" si="4">SUM(C9+F9+I9)</f>
        <v>1503038</v>
      </c>
      <c r="M9" s="4">
        <f t="shared" ref="M9:M45" si="5">SUM(D9+G9+J9)</f>
        <v>620003</v>
      </c>
      <c r="N9" s="3">
        <f t="shared" si="3"/>
        <v>0.41249988356914463</v>
      </c>
      <c r="O9" s="11">
        <v>0</v>
      </c>
      <c r="P9" s="5">
        <f t="shared" ref="P9:P57" si="6">(SUM(O9+M9)/L9)</f>
        <v>0.41249988356914463</v>
      </c>
      <c r="Q9" s="10">
        <v>0</v>
      </c>
      <c r="R9" s="5">
        <f t="shared" ref="R9:R57" si="7">(SUM(M9+O9+Q9)/L9)</f>
        <v>0.41249988356914463</v>
      </c>
    </row>
    <row r="10" spans="1:18" ht="14.1" customHeight="1">
      <c r="A10" s="6">
        <v>3</v>
      </c>
      <c r="B10" s="6" t="s">
        <v>9</v>
      </c>
      <c r="C10" s="4">
        <v>877560</v>
      </c>
      <c r="D10" s="4">
        <v>388064</v>
      </c>
      <c r="E10" s="3">
        <f t="shared" si="0"/>
        <v>0.44220794019782123</v>
      </c>
      <c r="F10" s="4">
        <v>438039</v>
      </c>
      <c r="G10" s="4">
        <v>140825</v>
      </c>
      <c r="H10" s="3">
        <f t="shared" si="1"/>
        <v>0.32148963905040417</v>
      </c>
      <c r="I10" s="4">
        <v>752688</v>
      </c>
      <c r="J10" s="4">
        <v>236679</v>
      </c>
      <c r="K10" s="3">
        <f t="shared" si="2"/>
        <v>0.31444502901600663</v>
      </c>
      <c r="L10" s="4">
        <f t="shared" si="4"/>
        <v>2068287</v>
      </c>
      <c r="M10" s="4">
        <f t="shared" si="5"/>
        <v>765568</v>
      </c>
      <c r="N10" s="3">
        <f t="shared" si="3"/>
        <v>0.37014592268867907</v>
      </c>
      <c r="O10" s="11">
        <v>42614</v>
      </c>
      <c r="P10" s="5">
        <f t="shared" si="6"/>
        <v>0.3907494462809078</v>
      </c>
      <c r="Q10" s="10">
        <v>47865</v>
      </c>
      <c r="R10" s="5">
        <f t="shared" si="7"/>
        <v>0.41389178581115676</v>
      </c>
    </row>
    <row r="11" spans="1:18" ht="14.1" customHeight="1">
      <c r="A11" s="6">
        <v>4</v>
      </c>
      <c r="B11" s="6" t="s">
        <v>10</v>
      </c>
      <c r="C11" s="4">
        <v>128973</v>
      </c>
      <c r="D11" s="4">
        <v>46111</v>
      </c>
      <c r="E11" s="3">
        <f t="shared" si="0"/>
        <v>0.35752444310049392</v>
      </c>
      <c r="F11" s="4">
        <v>170579</v>
      </c>
      <c r="G11" s="4">
        <v>35040</v>
      </c>
      <c r="H11" s="3">
        <f t="shared" si="1"/>
        <v>0.20541801745818652</v>
      </c>
      <c r="I11" s="4">
        <v>1024843</v>
      </c>
      <c r="J11" s="4">
        <v>469348</v>
      </c>
      <c r="K11" s="3">
        <f t="shared" si="2"/>
        <v>0.45797063550221839</v>
      </c>
      <c r="L11" s="4">
        <f t="shared" si="4"/>
        <v>1324395</v>
      </c>
      <c r="M11" s="4">
        <f t="shared" si="5"/>
        <v>550499</v>
      </c>
      <c r="N11" s="3">
        <f t="shared" si="3"/>
        <v>0.41566073565665834</v>
      </c>
      <c r="O11" s="11">
        <v>0</v>
      </c>
      <c r="P11" s="5">
        <f t="shared" si="6"/>
        <v>0.41566073565665834</v>
      </c>
      <c r="Q11" s="10">
        <v>0</v>
      </c>
      <c r="R11" s="5">
        <f t="shared" si="7"/>
        <v>0.41566073565665834</v>
      </c>
    </row>
    <row r="12" spans="1:18" ht="14.1" customHeight="1">
      <c r="A12" s="6">
        <v>5</v>
      </c>
      <c r="B12" s="6" t="s">
        <v>11</v>
      </c>
      <c r="C12" s="4">
        <v>220040</v>
      </c>
      <c r="D12" s="4">
        <v>93122</v>
      </c>
      <c r="E12" s="3">
        <f t="shared" si="0"/>
        <v>0.42320487184148337</v>
      </c>
      <c r="F12" s="4">
        <v>129330</v>
      </c>
      <c r="G12" s="4">
        <v>32720</v>
      </c>
      <c r="H12" s="3">
        <f t="shared" si="1"/>
        <v>0.25299621124255778</v>
      </c>
      <c r="I12" s="4">
        <v>186434</v>
      </c>
      <c r="J12" s="4">
        <v>68080</v>
      </c>
      <c r="K12" s="3">
        <f t="shared" si="2"/>
        <v>0.36516944334187967</v>
      </c>
      <c r="L12" s="4">
        <f t="shared" si="4"/>
        <v>535804</v>
      </c>
      <c r="M12" s="4">
        <f t="shared" si="5"/>
        <v>193922</v>
      </c>
      <c r="N12" s="3">
        <f t="shared" si="3"/>
        <v>0.36192712260453447</v>
      </c>
      <c r="O12" s="11">
        <v>0</v>
      </c>
      <c r="P12" s="5">
        <f t="shared" si="6"/>
        <v>0.36192712260453447</v>
      </c>
      <c r="Q12" s="10">
        <v>0</v>
      </c>
      <c r="R12" s="5">
        <f t="shared" si="7"/>
        <v>0.36192712260453447</v>
      </c>
    </row>
    <row r="13" spans="1:18" ht="14.1" customHeight="1">
      <c r="A13" s="6">
        <v>6</v>
      </c>
      <c r="B13" s="6" t="s">
        <v>12</v>
      </c>
      <c r="C13" s="4">
        <v>103521</v>
      </c>
      <c r="D13" s="4">
        <v>49711</v>
      </c>
      <c r="E13" s="3">
        <f t="shared" si="0"/>
        <v>0.48020208460119201</v>
      </c>
      <c r="F13" s="4">
        <v>201248</v>
      </c>
      <c r="G13" s="4">
        <v>58565</v>
      </c>
      <c r="H13" s="3">
        <f t="shared" si="1"/>
        <v>0.29100910319605661</v>
      </c>
      <c r="I13" s="4">
        <v>354049</v>
      </c>
      <c r="J13" s="4">
        <v>139111</v>
      </c>
      <c r="K13" s="3">
        <f t="shared" si="2"/>
        <v>0.39291454007778587</v>
      </c>
      <c r="L13" s="4">
        <f t="shared" si="4"/>
        <v>658818</v>
      </c>
      <c r="M13" s="4">
        <f t="shared" si="5"/>
        <v>247387</v>
      </c>
      <c r="N13" s="3">
        <f t="shared" si="3"/>
        <v>0.37550127652857085</v>
      </c>
      <c r="O13" s="11">
        <v>0</v>
      </c>
      <c r="P13" s="5">
        <f t="shared" si="6"/>
        <v>0.37550127652857085</v>
      </c>
      <c r="Q13" s="10">
        <v>0</v>
      </c>
      <c r="R13" s="5">
        <f t="shared" si="7"/>
        <v>0.37550127652857085</v>
      </c>
    </row>
    <row r="14" spans="1:18" ht="14.1" customHeight="1">
      <c r="A14" s="6">
        <v>7</v>
      </c>
      <c r="B14" s="6" t="s">
        <v>13</v>
      </c>
      <c r="C14" s="4">
        <v>65836</v>
      </c>
      <c r="D14" s="4">
        <v>23165</v>
      </c>
      <c r="E14" s="3">
        <f t="shared" si="0"/>
        <v>0.35185916519837174</v>
      </c>
      <c r="F14" s="4">
        <v>141461</v>
      </c>
      <c r="G14" s="4">
        <v>25978</v>
      </c>
      <c r="H14" s="3">
        <f t="shared" si="1"/>
        <v>0.18364072076402682</v>
      </c>
      <c r="I14" s="4">
        <v>210513</v>
      </c>
      <c r="J14" s="4">
        <v>97199</v>
      </c>
      <c r="K14" s="3">
        <f t="shared" si="2"/>
        <v>0.46172445407172003</v>
      </c>
      <c r="L14" s="4">
        <f t="shared" si="4"/>
        <v>417810</v>
      </c>
      <c r="M14" s="4">
        <f t="shared" si="5"/>
        <v>146342</v>
      </c>
      <c r="N14" s="3">
        <f t="shared" si="3"/>
        <v>0.35025968741772578</v>
      </c>
      <c r="O14" s="11">
        <v>17349</v>
      </c>
      <c r="P14" s="5">
        <f t="shared" si="6"/>
        <v>0.39178334649721164</v>
      </c>
      <c r="Q14" s="10">
        <v>183589</v>
      </c>
      <c r="R14" s="5">
        <f t="shared" si="7"/>
        <v>0.83119121131614848</v>
      </c>
    </row>
    <row r="15" spans="1:18" ht="14.1" customHeight="1">
      <c r="A15" s="6"/>
      <c r="B15" s="6" t="s">
        <v>14</v>
      </c>
      <c r="C15" s="4"/>
      <c r="D15" s="4"/>
      <c r="E15" s="3"/>
      <c r="F15" s="4"/>
      <c r="G15" s="4"/>
      <c r="H15" s="3"/>
      <c r="I15" s="4"/>
      <c r="J15" s="4"/>
      <c r="K15" s="3"/>
      <c r="L15" s="4"/>
      <c r="M15" s="4"/>
      <c r="N15" s="3"/>
      <c r="O15" s="11"/>
      <c r="P15" s="5"/>
      <c r="Q15" s="10"/>
      <c r="R15" s="5"/>
    </row>
    <row r="16" spans="1:18" ht="14.1" customHeight="1">
      <c r="A16" s="6">
        <v>8</v>
      </c>
      <c r="B16" s="6" t="s">
        <v>15</v>
      </c>
      <c r="C16" s="4">
        <v>254789</v>
      </c>
      <c r="D16" s="4">
        <v>81078</v>
      </c>
      <c r="E16" s="3">
        <f t="shared" si="0"/>
        <v>0.31821624952411603</v>
      </c>
      <c r="F16" s="4">
        <v>332904</v>
      </c>
      <c r="G16" s="4">
        <v>122360</v>
      </c>
      <c r="H16" s="3">
        <f t="shared" si="1"/>
        <v>0.36755340879052217</v>
      </c>
      <c r="I16" s="4">
        <v>395035</v>
      </c>
      <c r="J16" s="4">
        <v>175404</v>
      </c>
      <c r="K16" s="3">
        <f t="shared" si="2"/>
        <v>0.44402141582391436</v>
      </c>
      <c r="L16" s="4">
        <f t="shared" si="4"/>
        <v>982728</v>
      </c>
      <c r="M16" s="4">
        <f t="shared" si="5"/>
        <v>378842</v>
      </c>
      <c r="N16" s="3">
        <f t="shared" si="3"/>
        <v>0.38550036225690121</v>
      </c>
      <c r="O16" s="11">
        <v>0</v>
      </c>
      <c r="P16" s="5">
        <f t="shared" si="6"/>
        <v>0.38550036225690121</v>
      </c>
      <c r="Q16" s="10">
        <v>0</v>
      </c>
      <c r="R16" s="5">
        <f t="shared" si="7"/>
        <v>0.38550036225690121</v>
      </c>
    </row>
    <row r="17" spans="1:18" ht="14.1" customHeight="1">
      <c r="A17" s="6">
        <v>9</v>
      </c>
      <c r="B17" s="6" t="s">
        <v>16</v>
      </c>
      <c r="C17" s="4">
        <v>175087</v>
      </c>
      <c r="D17" s="4">
        <v>90435</v>
      </c>
      <c r="E17" s="3">
        <f t="shared" si="0"/>
        <v>0.5165146470040608</v>
      </c>
      <c r="F17" s="4">
        <v>134098</v>
      </c>
      <c r="G17" s="4">
        <v>45432</v>
      </c>
      <c r="H17" s="3">
        <f t="shared" si="1"/>
        <v>0.33879699920953332</v>
      </c>
      <c r="I17" s="4">
        <v>452866</v>
      </c>
      <c r="J17" s="4">
        <v>148775</v>
      </c>
      <c r="K17" s="3">
        <f t="shared" si="2"/>
        <v>0.32851881130400606</v>
      </c>
      <c r="L17" s="4">
        <f t="shared" si="4"/>
        <v>762051</v>
      </c>
      <c r="M17" s="4">
        <f t="shared" si="5"/>
        <v>284642</v>
      </c>
      <c r="N17" s="3">
        <f t="shared" si="3"/>
        <v>0.37352093232605166</v>
      </c>
      <c r="O17" s="11">
        <v>15753</v>
      </c>
      <c r="P17" s="5">
        <f t="shared" si="6"/>
        <v>0.39419277712384077</v>
      </c>
      <c r="Q17" s="10">
        <v>0</v>
      </c>
      <c r="R17" s="5">
        <f t="shared" si="7"/>
        <v>0.39419277712384077</v>
      </c>
    </row>
    <row r="18" spans="1:18" ht="14.1" customHeight="1">
      <c r="A18" s="6">
        <v>10</v>
      </c>
      <c r="B18" s="6" t="s">
        <v>17</v>
      </c>
      <c r="C18" s="4">
        <v>1886</v>
      </c>
      <c r="D18" s="4">
        <v>172</v>
      </c>
      <c r="E18" s="3">
        <f t="shared" si="0"/>
        <v>9.1198303287380697E-2</v>
      </c>
      <c r="F18" s="4">
        <v>29720</v>
      </c>
      <c r="G18" s="4">
        <v>423</v>
      </c>
      <c r="H18" s="3">
        <f t="shared" si="1"/>
        <v>1.4232839838492597E-2</v>
      </c>
      <c r="I18" s="4">
        <v>33274</v>
      </c>
      <c r="J18" s="4">
        <v>4947</v>
      </c>
      <c r="K18" s="3">
        <f t="shared" si="2"/>
        <v>0.14867464086073209</v>
      </c>
      <c r="L18" s="4">
        <f t="shared" si="4"/>
        <v>64880</v>
      </c>
      <c r="M18" s="4">
        <f t="shared" si="5"/>
        <v>5542</v>
      </c>
      <c r="N18" s="3">
        <f t="shared" si="3"/>
        <v>8.5419235511713931E-2</v>
      </c>
      <c r="O18" s="11">
        <v>0</v>
      </c>
      <c r="P18" s="5">
        <f t="shared" si="6"/>
        <v>8.5419235511713931E-2</v>
      </c>
      <c r="Q18" s="10">
        <v>0</v>
      </c>
      <c r="R18" s="5">
        <f t="shared" si="7"/>
        <v>8.5419235511713931E-2</v>
      </c>
    </row>
    <row r="19" spans="1:18" ht="14.1" customHeight="1">
      <c r="A19" s="6">
        <v>11</v>
      </c>
      <c r="B19" s="6" t="s">
        <v>18</v>
      </c>
      <c r="C19" s="4">
        <v>0</v>
      </c>
      <c r="D19" s="4">
        <v>0</v>
      </c>
      <c r="E19" s="3" t="e">
        <f t="shared" si="0"/>
        <v>#DIV/0!</v>
      </c>
      <c r="F19" s="4">
        <v>1571</v>
      </c>
      <c r="G19" s="4">
        <v>329</v>
      </c>
      <c r="H19" s="3">
        <f t="shared" si="1"/>
        <v>0.20942075111394018</v>
      </c>
      <c r="I19" s="4">
        <v>38711</v>
      </c>
      <c r="J19" s="4">
        <v>3549</v>
      </c>
      <c r="K19" s="3">
        <f t="shared" si="2"/>
        <v>9.1679367621606264E-2</v>
      </c>
      <c r="L19" s="4">
        <f t="shared" si="4"/>
        <v>40282</v>
      </c>
      <c r="M19" s="4">
        <f t="shared" si="5"/>
        <v>3878</v>
      </c>
      <c r="N19" s="3">
        <f t="shared" si="3"/>
        <v>9.6271287423663171E-2</v>
      </c>
      <c r="O19" s="11">
        <v>0</v>
      </c>
      <c r="P19" s="5">
        <f t="shared" si="6"/>
        <v>9.6271287423663171E-2</v>
      </c>
      <c r="Q19" s="10">
        <v>0</v>
      </c>
      <c r="R19" s="5">
        <f t="shared" si="7"/>
        <v>9.6271287423663171E-2</v>
      </c>
    </row>
    <row r="20" spans="1:18" ht="14.1" customHeight="1">
      <c r="A20" s="6">
        <v>12</v>
      </c>
      <c r="B20" s="6" t="s">
        <v>19</v>
      </c>
      <c r="C20" s="4">
        <v>8277</v>
      </c>
      <c r="D20" s="4">
        <v>5416</v>
      </c>
      <c r="E20" s="3">
        <f t="shared" si="0"/>
        <v>0.65434336112117919</v>
      </c>
      <c r="F20" s="4">
        <v>3509</v>
      </c>
      <c r="G20" s="4">
        <v>1523</v>
      </c>
      <c r="H20" s="3">
        <f t="shared" si="1"/>
        <v>0.43402678825876317</v>
      </c>
      <c r="I20" s="4">
        <v>53974</v>
      </c>
      <c r="J20" s="4">
        <v>16798</v>
      </c>
      <c r="K20" s="3">
        <f t="shared" si="2"/>
        <v>0.31122392262941417</v>
      </c>
      <c r="L20" s="4">
        <f t="shared" si="4"/>
        <v>65760</v>
      </c>
      <c r="M20" s="4">
        <f t="shared" si="5"/>
        <v>23737</v>
      </c>
      <c r="N20" s="3">
        <f t="shared" si="3"/>
        <v>0.36096411192214112</v>
      </c>
      <c r="O20" s="11">
        <v>18795</v>
      </c>
      <c r="P20" s="5">
        <f t="shared" si="6"/>
        <v>0.64677615571776159</v>
      </c>
      <c r="Q20" s="10">
        <v>12968</v>
      </c>
      <c r="R20" s="5">
        <f t="shared" si="7"/>
        <v>0.84397810218978098</v>
      </c>
    </row>
    <row r="21" spans="1:18" ht="14.1" customHeight="1">
      <c r="A21" s="6">
        <v>13</v>
      </c>
      <c r="B21" s="6" t="s">
        <v>20</v>
      </c>
      <c r="C21" s="4">
        <v>2391</v>
      </c>
      <c r="D21" s="4">
        <v>507</v>
      </c>
      <c r="E21" s="3">
        <f t="shared" si="0"/>
        <v>0.21204516938519449</v>
      </c>
      <c r="F21" s="4">
        <v>14341</v>
      </c>
      <c r="G21" s="4">
        <v>2534</v>
      </c>
      <c r="H21" s="3">
        <f t="shared" si="1"/>
        <v>0.17669618576110452</v>
      </c>
      <c r="I21" s="4">
        <v>31073</v>
      </c>
      <c r="J21" s="4">
        <v>13817</v>
      </c>
      <c r="K21" s="3">
        <f t="shared" si="2"/>
        <v>0.44466256878962446</v>
      </c>
      <c r="L21" s="4">
        <f t="shared" si="4"/>
        <v>47805</v>
      </c>
      <c r="M21" s="4">
        <f t="shared" si="5"/>
        <v>16858</v>
      </c>
      <c r="N21" s="3">
        <f t="shared" si="3"/>
        <v>0.35264093714046646</v>
      </c>
      <c r="O21" s="11">
        <v>0</v>
      </c>
      <c r="P21" s="5">
        <f t="shared" si="6"/>
        <v>0.35264093714046646</v>
      </c>
      <c r="Q21" s="10">
        <v>0</v>
      </c>
      <c r="R21" s="5">
        <f t="shared" si="7"/>
        <v>0.35264093714046646</v>
      </c>
    </row>
    <row r="22" spans="1:18" ht="14.1" customHeight="1">
      <c r="A22" s="6">
        <v>14</v>
      </c>
      <c r="B22" s="6" t="s">
        <v>21</v>
      </c>
      <c r="C22" s="4">
        <v>23581</v>
      </c>
      <c r="D22" s="4">
        <v>6127</v>
      </c>
      <c r="E22" s="3">
        <f t="shared" si="0"/>
        <v>0.25982782748823208</v>
      </c>
      <c r="F22" s="4">
        <v>20364</v>
      </c>
      <c r="G22" s="4">
        <v>4345</v>
      </c>
      <c r="H22" s="3">
        <f t="shared" si="1"/>
        <v>0.21336672559418582</v>
      </c>
      <c r="I22" s="4">
        <v>126668</v>
      </c>
      <c r="J22" s="4">
        <v>73476</v>
      </c>
      <c r="K22" s="3">
        <f t="shared" si="2"/>
        <v>0.58006757823601862</v>
      </c>
      <c r="L22" s="4">
        <f t="shared" si="4"/>
        <v>170613</v>
      </c>
      <c r="M22" s="4">
        <f t="shared" si="5"/>
        <v>83948</v>
      </c>
      <c r="N22" s="3">
        <f t="shared" si="3"/>
        <v>0.4920375352405737</v>
      </c>
      <c r="O22" s="11">
        <v>0</v>
      </c>
      <c r="P22" s="5">
        <f t="shared" si="6"/>
        <v>0.4920375352405737</v>
      </c>
      <c r="Q22" s="10">
        <v>19650</v>
      </c>
      <c r="R22" s="5">
        <f t="shared" si="7"/>
        <v>0.60721047047997512</v>
      </c>
    </row>
    <row r="23" spans="1:18" ht="14.1" customHeight="1">
      <c r="A23" s="6">
        <v>15</v>
      </c>
      <c r="B23" s="6" t="s">
        <v>22</v>
      </c>
      <c r="C23" s="4">
        <v>2167</v>
      </c>
      <c r="D23" s="4">
        <v>941</v>
      </c>
      <c r="E23" s="3">
        <f t="shared" si="0"/>
        <v>0.43424088601753574</v>
      </c>
      <c r="F23" s="4">
        <v>13958</v>
      </c>
      <c r="G23" s="4">
        <v>68668</v>
      </c>
      <c r="H23" s="3">
        <f t="shared" si="1"/>
        <v>4.919615990829632</v>
      </c>
      <c r="I23" s="4">
        <v>227074</v>
      </c>
      <c r="J23" s="4">
        <v>47744</v>
      </c>
      <c r="K23" s="3">
        <f t="shared" si="2"/>
        <v>0.21025744911350486</v>
      </c>
      <c r="L23" s="4">
        <f t="shared" si="4"/>
        <v>243199</v>
      </c>
      <c r="M23" s="4">
        <f t="shared" si="5"/>
        <v>117353</v>
      </c>
      <c r="N23" s="3">
        <f t="shared" si="3"/>
        <v>0.48253899070308676</v>
      </c>
      <c r="O23" s="11">
        <v>20821</v>
      </c>
      <c r="P23" s="5">
        <f t="shared" si="6"/>
        <v>0.56815200720397696</v>
      </c>
      <c r="Q23" s="10">
        <v>0</v>
      </c>
      <c r="R23" s="5">
        <f t="shared" si="7"/>
        <v>0.56815200720397696</v>
      </c>
    </row>
    <row r="24" spans="1:18" ht="14.1" customHeight="1">
      <c r="A24" s="6">
        <v>16</v>
      </c>
      <c r="B24" s="6" t="s">
        <v>23</v>
      </c>
      <c r="C24" s="4">
        <v>6463</v>
      </c>
      <c r="D24" s="4">
        <v>2057</v>
      </c>
      <c r="E24" s="3">
        <f t="shared" si="0"/>
        <v>0.3182732477177781</v>
      </c>
      <c r="F24" s="4">
        <v>32101</v>
      </c>
      <c r="G24" s="4">
        <v>12745</v>
      </c>
      <c r="H24" s="3">
        <f t="shared" si="1"/>
        <v>0.39702812996479858</v>
      </c>
      <c r="I24" s="4">
        <v>55862</v>
      </c>
      <c r="J24" s="4">
        <v>27931</v>
      </c>
      <c r="K24" s="3">
        <f t="shared" si="2"/>
        <v>0.5</v>
      </c>
      <c r="L24" s="4">
        <f t="shared" si="4"/>
        <v>94426</v>
      </c>
      <c r="M24" s="4">
        <f t="shared" si="5"/>
        <v>42733</v>
      </c>
      <c r="N24" s="3">
        <f t="shared" si="3"/>
        <v>0.45255544023891725</v>
      </c>
      <c r="O24" s="11">
        <v>0</v>
      </c>
      <c r="P24" s="5">
        <f t="shared" si="6"/>
        <v>0.45255544023891725</v>
      </c>
      <c r="Q24" s="10">
        <v>0</v>
      </c>
      <c r="R24" s="5">
        <f t="shared" si="7"/>
        <v>0.45255544023891725</v>
      </c>
    </row>
    <row r="25" spans="1:18" ht="14.1" customHeight="1">
      <c r="A25" s="6">
        <v>17</v>
      </c>
      <c r="B25" s="6" t="s">
        <v>24</v>
      </c>
      <c r="C25" s="4">
        <v>275</v>
      </c>
      <c r="D25" s="4">
        <v>100</v>
      </c>
      <c r="E25" s="3">
        <f t="shared" si="0"/>
        <v>0.36363636363636365</v>
      </c>
      <c r="F25" s="4">
        <v>0</v>
      </c>
      <c r="G25" s="4">
        <v>0</v>
      </c>
      <c r="H25" s="3" t="e">
        <f t="shared" si="1"/>
        <v>#DIV/0!</v>
      </c>
      <c r="I25" s="4">
        <v>19517</v>
      </c>
      <c r="J25" s="4">
        <v>7885</v>
      </c>
      <c r="K25" s="3">
        <f t="shared" si="2"/>
        <v>0.4040067633345289</v>
      </c>
      <c r="L25" s="4">
        <f t="shared" si="4"/>
        <v>19792</v>
      </c>
      <c r="M25" s="4">
        <f t="shared" si="5"/>
        <v>7985</v>
      </c>
      <c r="N25" s="3">
        <f t="shared" si="3"/>
        <v>0.40344583670169765</v>
      </c>
      <c r="O25" s="11">
        <v>14228</v>
      </c>
      <c r="P25" s="5">
        <f t="shared" si="6"/>
        <v>1.1223221503637832</v>
      </c>
      <c r="Q25" s="10">
        <v>0</v>
      </c>
      <c r="R25" s="5">
        <f t="shared" si="7"/>
        <v>1.1223221503637832</v>
      </c>
    </row>
    <row r="26" spans="1:18" ht="14.1" customHeight="1">
      <c r="A26" s="6">
        <v>18</v>
      </c>
      <c r="B26" s="6" t="s">
        <v>25</v>
      </c>
      <c r="C26" s="4">
        <v>13725</v>
      </c>
      <c r="D26" s="4">
        <v>11953</v>
      </c>
      <c r="E26" s="3">
        <f t="shared" si="0"/>
        <v>0.87089253187613846</v>
      </c>
      <c r="F26" s="4">
        <v>16908</v>
      </c>
      <c r="G26" s="4">
        <v>7231</v>
      </c>
      <c r="H26" s="3">
        <f t="shared" si="1"/>
        <v>0.42766737638987462</v>
      </c>
      <c r="I26" s="4">
        <v>68465</v>
      </c>
      <c r="J26" s="4">
        <v>20611</v>
      </c>
      <c r="K26" s="3">
        <f t="shared" si="2"/>
        <v>0.30104432921930913</v>
      </c>
      <c r="L26" s="4">
        <f t="shared" si="4"/>
        <v>99098</v>
      </c>
      <c r="M26" s="4">
        <f t="shared" si="5"/>
        <v>39795</v>
      </c>
      <c r="N26" s="3">
        <f t="shared" si="3"/>
        <v>0.40157218107328102</v>
      </c>
      <c r="O26" s="11">
        <v>0</v>
      </c>
      <c r="P26" s="5">
        <f t="shared" si="6"/>
        <v>0.40157218107328102</v>
      </c>
      <c r="Q26" s="10">
        <v>0</v>
      </c>
      <c r="R26" s="5">
        <f t="shared" si="7"/>
        <v>0.40157218107328102</v>
      </c>
    </row>
    <row r="27" spans="1:18" ht="14.1" customHeight="1">
      <c r="A27" s="6">
        <v>19</v>
      </c>
      <c r="B27" s="6" t="s">
        <v>26</v>
      </c>
      <c r="C27" s="4">
        <v>58121</v>
      </c>
      <c r="D27" s="4">
        <v>29174</v>
      </c>
      <c r="E27" s="3">
        <f t="shared" si="0"/>
        <v>0.50195282255983209</v>
      </c>
      <c r="F27" s="4">
        <v>48132</v>
      </c>
      <c r="G27" s="4">
        <v>23857</v>
      </c>
      <c r="H27" s="3">
        <f t="shared" si="1"/>
        <v>0.495657774453586</v>
      </c>
      <c r="I27" s="4">
        <v>113314</v>
      </c>
      <c r="J27" s="4">
        <v>66569</v>
      </c>
      <c r="K27" s="3">
        <f t="shared" si="2"/>
        <v>0.58747374552129483</v>
      </c>
      <c r="L27" s="4">
        <f t="shared" si="4"/>
        <v>219567</v>
      </c>
      <c r="M27" s="4">
        <f t="shared" si="5"/>
        <v>119600</v>
      </c>
      <c r="N27" s="3">
        <f t="shared" si="3"/>
        <v>0.544708448901702</v>
      </c>
      <c r="O27" s="11">
        <v>0</v>
      </c>
      <c r="P27" s="5">
        <f t="shared" si="6"/>
        <v>0.544708448901702</v>
      </c>
      <c r="Q27" s="10">
        <v>0</v>
      </c>
      <c r="R27" s="5">
        <f t="shared" si="7"/>
        <v>0.544708448901702</v>
      </c>
    </row>
    <row r="28" spans="1:18" ht="14.1" customHeight="1">
      <c r="A28" s="6">
        <v>20</v>
      </c>
      <c r="B28" s="6" t="s">
        <v>27</v>
      </c>
      <c r="C28" s="4">
        <v>785</v>
      </c>
      <c r="D28" s="4">
        <v>227</v>
      </c>
      <c r="E28" s="3">
        <f t="shared" si="0"/>
        <v>0.28917197452229298</v>
      </c>
      <c r="F28" s="4">
        <v>3323</v>
      </c>
      <c r="G28" s="4">
        <v>1310</v>
      </c>
      <c r="H28" s="3">
        <f t="shared" si="1"/>
        <v>0.39422208847427026</v>
      </c>
      <c r="I28" s="4">
        <v>42504</v>
      </c>
      <c r="J28" s="4">
        <v>10374</v>
      </c>
      <c r="K28" s="3">
        <f t="shared" si="2"/>
        <v>0.2440711462450593</v>
      </c>
      <c r="L28" s="4">
        <f t="shared" si="4"/>
        <v>46612</v>
      </c>
      <c r="M28" s="4">
        <f t="shared" si="5"/>
        <v>11911</v>
      </c>
      <c r="N28" s="3">
        <f t="shared" si="3"/>
        <v>0.25553505535055349</v>
      </c>
      <c r="O28" s="11">
        <v>0</v>
      </c>
      <c r="P28" s="5">
        <f t="shared" si="6"/>
        <v>0.25553505535055349</v>
      </c>
      <c r="Q28" s="10">
        <v>0</v>
      </c>
      <c r="R28" s="5">
        <f t="shared" si="7"/>
        <v>0.25553505535055349</v>
      </c>
    </row>
    <row r="29" spans="1:18" ht="14.1" customHeight="1">
      <c r="A29" s="6">
        <v>21</v>
      </c>
      <c r="B29" s="6" t="s">
        <v>28</v>
      </c>
      <c r="C29" s="4">
        <v>908</v>
      </c>
      <c r="D29" s="4">
        <v>618</v>
      </c>
      <c r="E29" s="3">
        <f t="shared" si="0"/>
        <v>0.68061674008810569</v>
      </c>
      <c r="F29" s="4">
        <v>21477</v>
      </c>
      <c r="G29" s="4">
        <v>8933</v>
      </c>
      <c r="H29" s="3">
        <f t="shared" si="1"/>
        <v>0.41593332402104577</v>
      </c>
      <c r="I29" s="4">
        <v>109898</v>
      </c>
      <c r="J29" s="4">
        <v>46101</v>
      </c>
      <c r="K29" s="3">
        <f t="shared" si="2"/>
        <v>0.4194889806911864</v>
      </c>
      <c r="L29" s="4">
        <f t="shared" si="4"/>
        <v>132283</v>
      </c>
      <c r="M29" s="4">
        <f t="shared" si="5"/>
        <v>55652</v>
      </c>
      <c r="N29" s="3">
        <f t="shared" si="3"/>
        <v>0.42070409652033897</v>
      </c>
      <c r="O29" s="11">
        <v>0</v>
      </c>
      <c r="P29" s="5">
        <f t="shared" si="6"/>
        <v>0.42070409652033897</v>
      </c>
      <c r="Q29" s="10">
        <v>0</v>
      </c>
      <c r="R29" s="5">
        <f t="shared" si="7"/>
        <v>0.42070409652033897</v>
      </c>
    </row>
    <row r="30" spans="1:18" ht="14.1" customHeight="1">
      <c r="A30" s="6"/>
      <c r="B30" s="6" t="s">
        <v>29</v>
      </c>
      <c r="C30" s="4"/>
      <c r="D30" s="4"/>
      <c r="E30" s="3"/>
      <c r="F30" s="4"/>
      <c r="G30" s="4"/>
      <c r="H30" s="3"/>
      <c r="I30" s="4"/>
      <c r="J30" s="4"/>
      <c r="K30" s="3"/>
      <c r="L30" s="4"/>
      <c r="M30" s="4"/>
      <c r="N30" s="3"/>
      <c r="O30" s="11"/>
      <c r="P30" s="5"/>
      <c r="Q30" s="10"/>
      <c r="R30" s="5"/>
    </row>
    <row r="31" spans="1:18" ht="14.1" customHeight="1">
      <c r="A31" s="6">
        <v>22</v>
      </c>
      <c r="B31" s="6" t="s">
        <v>30</v>
      </c>
      <c r="C31" s="4">
        <v>426</v>
      </c>
      <c r="D31" s="4">
        <v>318</v>
      </c>
      <c r="E31" s="3">
        <f t="shared" si="0"/>
        <v>0.74647887323943662</v>
      </c>
      <c r="F31" s="4">
        <v>1276</v>
      </c>
      <c r="G31" s="4">
        <v>1260</v>
      </c>
      <c r="H31" s="3">
        <f t="shared" si="1"/>
        <v>0.98746081504702199</v>
      </c>
      <c r="I31" s="4">
        <v>30299</v>
      </c>
      <c r="J31" s="4">
        <v>16858</v>
      </c>
      <c r="K31" s="3">
        <f t="shared" si="2"/>
        <v>0.55638799960394736</v>
      </c>
      <c r="L31" s="4">
        <f t="shared" si="4"/>
        <v>32001</v>
      </c>
      <c r="M31" s="4">
        <f t="shared" si="5"/>
        <v>18436</v>
      </c>
      <c r="N31" s="3">
        <f t="shared" si="3"/>
        <v>0.57610699665635445</v>
      </c>
      <c r="O31" s="11">
        <v>7986</v>
      </c>
      <c r="P31" s="5">
        <f t="shared" si="6"/>
        <v>0.82566169807193523</v>
      </c>
      <c r="Q31" s="10">
        <v>0</v>
      </c>
      <c r="R31" s="5">
        <f t="shared" si="7"/>
        <v>0.82566169807193523</v>
      </c>
    </row>
    <row r="32" spans="1:18" ht="14.1" customHeight="1">
      <c r="A32" s="6">
        <v>23</v>
      </c>
      <c r="B32" s="6" t="s">
        <v>31</v>
      </c>
      <c r="C32" s="4">
        <v>156</v>
      </c>
      <c r="D32" s="4">
        <v>63</v>
      </c>
      <c r="E32" s="3">
        <f t="shared" si="0"/>
        <v>0.40384615384615385</v>
      </c>
      <c r="F32" s="4">
        <v>530</v>
      </c>
      <c r="G32" s="4">
        <v>149</v>
      </c>
      <c r="H32" s="3">
        <f t="shared" si="1"/>
        <v>0.28113207547169811</v>
      </c>
      <c r="I32" s="4">
        <v>7443</v>
      </c>
      <c r="J32" s="4">
        <v>3637</v>
      </c>
      <c r="K32" s="3">
        <f t="shared" si="2"/>
        <v>0.48864705092032784</v>
      </c>
      <c r="L32" s="4">
        <f t="shared" si="4"/>
        <v>8129</v>
      </c>
      <c r="M32" s="4">
        <f t="shared" si="5"/>
        <v>3849</v>
      </c>
      <c r="N32" s="3">
        <f t="shared" si="3"/>
        <v>0.47348997416656413</v>
      </c>
      <c r="O32" s="11">
        <v>0</v>
      </c>
      <c r="P32" s="5">
        <f t="shared" si="6"/>
        <v>0.47348997416656413</v>
      </c>
      <c r="Q32" s="10">
        <v>0</v>
      </c>
      <c r="R32" s="5">
        <f t="shared" si="7"/>
        <v>0.47348997416656413</v>
      </c>
    </row>
    <row r="33" spans="1:18" ht="14.1" customHeight="1">
      <c r="A33" s="6">
        <v>24</v>
      </c>
      <c r="B33" s="6" t="s">
        <v>32</v>
      </c>
      <c r="C33" s="4">
        <v>0</v>
      </c>
      <c r="D33" s="4">
        <v>0</v>
      </c>
      <c r="E33" s="3" t="e">
        <f>D33/C33</f>
        <v>#DIV/0!</v>
      </c>
      <c r="F33" s="4">
        <v>0</v>
      </c>
      <c r="G33" s="4">
        <v>0</v>
      </c>
      <c r="H33" s="3" t="e">
        <f>G33/F33</f>
        <v>#DIV/0!</v>
      </c>
      <c r="I33" s="4">
        <v>540</v>
      </c>
      <c r="J33" s="4">
        <v>404</v>
      </c>
      <c r="K33" s="3">
        <f>J33/I33</f>
        <v>0.74814814814814812</v>
      </c>
      <c r="L33" s="4">
        <f>SUM(C33+F33+I33)</f>
        <v>540</v>
      </c>
      <c r="M33" s="4">
        <f>SUM(D33+G33+J33)</f>
        <v>404</v>
      </c>
      <c r="N33" s="3">
        <f>M33/L33</f>
        <v>0.74814814814814812</v>
      </c>
      <c r="O33" s="11">
        <v>0</v>
      </c>
      <c r="P33" s="5">
        <f>(SUM(O33+M33)/L33)</f>
        <v>0.74814814814814812</v>
      </c>
      <c r="Q33" s="10">
        <v>0</v>
      </c>
      <c r="R33" s="5">
        <f>(SUM(M33+O33+Q33)/L33)</f>
        <v>0.74814814814814812</v>
      </c>
    </row>
    <row r="34" spans="1:18" ht="14.1" customHeight="1">
      <c r="A34" s="6"/>
      <c r="B34" s="6" t="s">
        <v>14</v>
      </c>
      <c r="C34" s="4"/>
      <c r="D34" s="4"/>
      <c r="E34" s="3"/>
      <c r="F34" s="4"/>
      <c r="G34" s="4"/>
      <c r="H34" s="3"/>
      <c r="I34" s="4"/>
      <c r="J34" s="4"/>
      <c r="K34" s="3"/>
      <c r="L34" s="4"/>
      <c r="M34" s="4"/>
      <c r="N34" s="3"/>
      <c r="O34" s="11"/>
      <c r="P34" s="5"/>
      <c r="Q34" s="10"/>
      <c r="R34" s="5"/>
    </row>
    <row r="35" spans="1:18" ht="14.1" customHeight="1">
      <c r="A35" s="6">
        <v>25</v>
      </c>
      <c r="B35" s="6" t="s">
        <v>33</v>
      </c>
      <c r="C35" s="4">
        <v>0</v>
      </c>
      <c r="D35" s="4">
        <v>0</v>
      </c>
      <c r="E35" s="3" t="e">
        <f t="shared" si="0"/>
        <v>#DIV/0!</v>
      </c>
      <c r="F35" s="4">
        <v>32183</v>
      </c>
      <c r="G35" s="4">
        <v>30434</v>
      </c>
      <c r="H35" s="3">
        <f t="shared" si="1"/>
        <v>0.94565453811018241</v>
      </c>
      <c r="I35" s="4">
        <v>174998</v>
      </c>
      <c r="J35" s="4">
        <v>40714</v>
      </c>
      <c r="K35" s="3">
        <f t="shared" si="2"/>
        <v>0.23265408747528543</v>
      </c>
      <c r="L35" s="4">
        <f t="shared" si="4"/>
        <v>207181</v>
      </c>
      <c r="M35" s="4">
        <f t="shared" si="5"/>
        <v>71148</v>
      </c>
      <c r="N35" s="3">
        <f t="shared" si="3"/>
        <v>0.34340986866556295</v>
      </c>
      <c r="O35" s="11">
        <v>0</v>
      </c>
      <c r="P35" s="5">
        <f t="shared" si="6"/>
        <v>0.34340986866556295</v>
      </c>
      <c r="Q35" s="10">
        <v>0</v>
      </c>
      <c r="R35" s="5">
        <f t="shared" si="7"/>
        <v>0.34340986866556295</v>
      </c>
    </row>
    <row r="36" spans="1:18" ht="14.1" customHeight="1">
      <c r="A36" s="6">
        <v>26</v>
      </c>
      <c r="B36" s="6" t="s">
        <v>34</v>
      </c>
      <c r="C36" s="4">
        <v>0</v>
      </c>
      <c r="D36" s="4">
        <v>0</v>
      </c>
      <c r="E36" s="3" t="e">
        <f t="shared" si="0"/>
        <v>#DIV/0!</v>
      </c>
      <c r="F36" s="4">
        <v>2074</v>
      </c>
      <c r="G36" s="4">
        <v>773</v>
      </c>
      <c r="H36" s="3">
        <f t="shared" si="1"/>
        <v>0.37270973963355836</v>
      </c>
      <c r="I36" s="4">
        <v>13210</v>
      </c>
      <c r="J36" s="4">
        <v>1116</v>
      </c>
      <c r="K36" s="3">
        <f t="shared" si="2"/>
        <v>8.4481453444360338E-2</v>
      </c>
      <c r="L36" s="4">
        <f t="shared" si="4"/>
        <v>15284</v>
      </c>
      <c r="M36" s="4">
        <f t="shared" si="5"/>
        <v>1889</v>
      </c>
      <c r="N36" s="3">
        <f t="shared" si="3"/>
        <v>0.12359330018319811</v>
      </c>
      <c r="O36" s="11">
        <v>10828</v>
      </c>
      <c r="P36" s="5">
        <f t="shared" si="6"/>
        <v>0.83204658466370063</v>
      </c>
      <c r="Q36" s="10">
        <v>195</v>
      </c>
      <c r="R36" s="5">
        <f t="shared" si="7"/>
        <v>0.84480502486260145</v>
      </c>
    </row>
    <row r="37" spans="1:18" ht="14.1" customHeight="1">
      <c r="A37" s="6">
        <v>27</v>
      </c>
      <c r="B37" s="6" t="s">
        <v>35</v>
      </c>
      <c r="C37" s="4">
        <v>0</v>
      </c>
      <c r="D37" s="4">
        <v>0</v>
      </c>
      <c r="E37" s="3" t="e">
        <f t="shared" si="0"/>
        <v>#DIV/0!</v>
      </c>
      <c r="F37" s="4">
        <v>5805</v>
      </c>
      <c r="G37" s="4">
        <v>1714</v>
      </c>
      <c r="H37" s="3">
        <f t="shared" si="1"/>
        <v>0.29526270456503012</v>
      </c>
      <c r="I37" s="4">
        <v>0</v>
      </c>
      <c r="J37" s="4">
        <v>0</v>
      </c>
      <c r="K37" s="3" t="e">
        <f t="shared" si="2"/>
        <v>#DIV/0!</v>
      </c>
      <c r="L37" s="4">
        <f t="shared" si="4"/>
        <v>5805</v>
      </c>
      <c r="M37" s="4">
        <f t="shared" si="5"/>
        <v>1714</v>
      </c>
      <c r="N37" s="3">
        <f t="shared" si="3"/>
        <v>0.29526270456503012</v>
      </c>
      <c r="O37" s="11">
        <v>0</v>
      </c>
      <c r="P37" s="5">
        <f t="shared" si="6"/>
        <v>0.29526270456503012</v>
      </c>
      <c r="Q37" s="10">
        <v>0</v>
      </c>
      <c r="R37" s="5">
        <f t="shared" si="7"/>
        <v>0.29526270456503012</v>
      </c>
    </row>
    <row r="38" spans="1:18" ht="14.1" customHeight="1">
      <c r="A38" s="6">
        <v>28</v>
      </c>
      <c r="B38" s="6" t="s">
        <v>36</v>
      </c>
      <c r="C38" s="4">
        <v>0</v>
      </c>
      <c r="D38" s="4">
        <v>0</v>
      </c>
      <c r="E38" s="3" t="e">
        <f t="shared" si="0"/>
        <v>#DIV/0!</v>
      </c>
      <c r="F38" s="4">
        <v>0</v>
      </c>
      <c r="G38" s="4">
        <v>0</v>
      </c>
      <c r="H38" s="3" t="e">
        <f t="shared" si="1"/>
        <v>#DIV/0!</v>
      </c>
      <c r="I38" s="4">
        <v>14468</v>
      </c>
      <c r="J38" s="4">
        <v>1590</v>
      </c>
      <c r="K38" s="3">
        <f t="shared" si="2"/>
        <v>0.1098977052806193</v>
      </c>
      <c r="L38" s="4">
        <f t="shared" si="4"/>
        <v>14468</v>
      </c>
      <c r="M38" s="4">
        <f t="shared" si="5"/>
        <v>1590</v>
      </c>
      <c r="N38" s="3">
        <f t="shared" si="3"/>
        <v>0.1098977052806193</v>
      </c>
      <c r="O38" s="11">
        <v>0</v>
      </c>
      <c r="P38" s="5">
        <f t="shared" si="6"/>
        <v>0.1098977052806193</v>
      </c>
      <c r="Q38" s="10">
        <v>0</v>
      </c>
      <c r="R38" s="5">
        <f t="shared" si="7"/>
        <v>0.1098977052806193</v>
      </c>
    </row>
    <row r="39" spans="1:18" ht="14.1" customHeight="1">
      <c r="A39" s="6">
        <v>29</v>
      </c>
      <c r="B39" s="6" t="s">
        <v>37</v>
      </c>
      <c r="C39" s="4">
        <v>0</v>
      </c>
      <c r="D39" s="4">
        <v>0</v>
      </c>
      <c r="E39" s="3" t="e">
        <f t="shared" si="0"/>
        <v>#DIV/0!</v>
      </c>
      <c r="F39" s="4">
        <v>0</v>
      </c>
      <c r="G39" s="4">
        <v>0</v>
      </c>
      <c r="H39" s="3" t="e">
        <f t="shared" si="1"/>
        <v>#DIV/0!</v>
      </c>
      <c r="I39" s="4">
        <v>9078</v>
      </c>
      <c r="J39" s="4">
        <v>9</v>
      </c>
      <c r="K39" s="3">
        <f t="shared" si="2"/>
        <v>9.9140779907468612E-4</v>
      </c>
      <c r="L39" s="4">
        <f t="shared" si="4"/>
        <v>9078</v>
      </c>
      <c r="M39" s="4">
        <f t="shared" si="5"/>
        <v>9</v>
      </c>
      <c r="N39" s="3">
        <f t="shared" si="3"/>
        <v>9.9140779907468612E-4</v>
      </c>
      <c r="O39" s="11">
        <v>0</v>
      </c>
      <c r="P39" s="5">
        <f t="shared" si="6"/>
        <v>9.9140779907468612E-4</v>
      </c>
      <c r="Q39" s="10">
        <v>0</v>
      </c>
      <c r="R39" s="5">
        <f t="shared" si="7"/>
        <v>9.9140779907468612E-4</v>
      </c>
    </row>
    <row r="40" spans="1:18" ht="14.1" customHeight="1">
      <c r="A40" s="6">
        <v>30</v>
      </c>
      <c r="B40" s="6" t="s">
        <v>38</v>
      </c>
      <c r="C40" s="4">
        <v>3091</v>
      </c>
      <c r="D40" s="4">
        <v>5</v>
      </c>
      <c r="E40" s="3">
        <f t="shared" si="0"/>
        <v>1.6175994823681655E-3</v>
      </c>
      <c r="F40" s="4">
        <v>59820</v>
      </c>
      <c r="G40" s="4">
        <v>35732</v>
      </c>
      <c r="H40" s="3">
        <f t="shared" si="1"/>
        <v>0.59732530926111671</v>
      </c>
      <c r="I40" s="4">
        <v>236543</v>
      </c>
      <c r="J40" s="4">
        <v>44578</v>
      </c>
      <c r="K40" s="3">
        <f t="shared" si="2"/>
        <v>0.18845622149038441</v>
      </c>
      <c r="L40" s="4">
        <f t="shared" si="4"/>
        <v>299454</v>
      </c>
      <c r="M40" s="4">
        <f t="shared" si="5"/>
        <v>80315</v>
      </c>
      <c r="N40" s="3">
        <f t="shared" si="3"/>
        <v>0.26820479940157754</v>
      </c>
      <c r="O40" s="11">
        <v>78940</v>
      </c>
      <c r="P40" s="5">
        <f t="shared" si="6"/>
        <v>0.53181790859364042</v>
      </c>
      <c r="Q40" s="10">
        <v>0</v>
      </c>
      <c r="R40" s="5">
        <f t="shared" si="7"/>
        <v>0.53181790859364042</v>
      </c>
    </row>
    <row r="41" spans="1:18" ht="14.1" customHeight="1">
      <c r="A41" s="6">
        <v>31</v>
      </c>
      <c r="B41" s="6" t="s">
        <v>39</v>
      </c>
      <c r="C41" s="4">
        <v>579</v>
      </c>
      <c r="D41" s="4">
        <v>5</v>
      </c>
      <c r="E41" s="3">
        <f t="shared" si="0"/>
        <v>8.6355785837651123E-3</v>
      </c>
      <c r="F41" s="4">
        <v>43388</v>
      </c>
      <c r="G41" s="4">
        <v>27683</v>
      </c>
      <c r="H41" s="3">
        <f t="shared" si="1"/>
        <v>0.63803355766571401</v>
      </c>
      <c r="I41" s="4">
        <v>229018</v>
      </c>
      <c r="J41" s="4">
        <v>98798</v>
      </c>
      <c r="K41" s="3">
        <f t="shared" si="2"/>
        <v>0.4313984053655171</v>
      </c>
      <c r="L41" s="4">
        <f t="shared" si="4"/>
        <v>272985</v>
      </c>
      <c r="M41" s="4">
        <f t="shared" si="5"/>
        <v>126486</v>
      </c>
      <c r="N41" s="3">
        <f t="shared" si="3"/>
        <v>0.46334413978790046</v>
      </c>
      <c r="O41" s="11">
        <v>0</v>
      </c>
      <c r="P41" s="5">
        <f t="shared" si="6"/>
        <v>0.46334413978790046</v>
      </c>
      <c r="Q41" s="10">
        <v>0</v>
      </c>
      <c r="R41" s="5">
        <f t="shared" si="7"/>
        <v>0.46334413978790046</v>
      </c>
    </row>
    <row r="42" spans="1:18" ht="14.1" customHeight="1">
      <c r="A42" s="6">
        <v>32</v>
      </c>
      <c r="B42" s="6" t="s">
        <v>40</v>
      </c>
      <c r="C42" s="4">
        <v>6032</v>
      </c>
      <c r="D42" s="4">
        <v>2811</v>
      </c>
      <c r="E42" s="3">
        <f t="shared" si="0"/>
        <v>0.46601458885941643</v>
      </c>
      <c r="F42" s="4">
        <v>0</v>
      </c>
      <c r="G42" s="4">
        <v>0</v>
      </c>
      <c r="H42" s="3" t="e">
        <f t="shared" si="1"/>
        <v>#DIV/0!</v>
      </c>
      <c r="I42" s="4">
        <v>80549</v>
      </c>
      <c r="J42" s="4">
        <v>29343</v>
      </c>
      <c r="K42" s="3">
        <f t="shared" si="2"/>
        <v>0.36428757650622601</v>
      </c>
      <c r="L42" s="4">
        <f t="shared" si="4"/>
        <v>86581</v>
      </c>
      <c r="M42" s="4">
        <f t="shared" si="5"/>
        <v>32154</v>
      </c>
      <c r="N42" s="3">
        <f t="shared" si="3"/>
        <v>0.37137478199604995</v>
      </c>
      <c r="O42" s="11">
        <v>0</v>
      </c>
      <c r="P42" s="5">
        <f t="shared" si="6"/>
        <v>0.37137478199604995</v>
      </c>
      <c r="Q42" s="10">
        <v>0</v>
      </c>
      <c r="R42" s="5">
        <f t="shared" si="7"/>
        <v>0.37137478199604995</v>
      </c>
    </row>
    <row r="43" spans="1:18" ht="14.1" customHeight="1">
      <c r="A43" s="6">
        <v>33</v>
      </c>
      <c r="B43" s="6" t="s">
        <v>41</v>
      </c>
      <c r="C43" s="4">
        <v>0</v>
      </c>
      <c r="D43" s="4">
        <v>0</v>
      </c>
      <c r="E43" s="3" t="e">
        <f t="shared" si="0"/>
        <v>#DIV/0!</v>
      </c>
      <c r="F43" s="4">
        <v>0</v>
      </c>
      <c r="G43" s="4">
        <v>0</v>
      </c>
      <c r="H43" s="3" t="e">
        <f t="shared" si="1"/>
        <v>#DIV/0!</v>
      </c>
      <c r="I43" s="4">
        <v>2231</v>
      </c>
      <c r="J43" s="4">
        <v>930</v>
      </c>
      <c r="K43" s="3">
        <f t="shared" si="2"/>
        <v>0.41685342895562527</v>
      </c>
      <c r="L43" s="4">
        <f t="shared" si="4"/>
        <v>2231</v>
      </c>
      <c r="M43" s="4">
        <f t="shared" si="5"/>
        <v>930</v>
      </c>
      <c r="N43" s="3">
        <f t="shared" si="3"/>
        <v>0.41685342895562527</v>
      </c>
      <c r="O43" s="11">
        <v>0</v>
      </c>
      <c r="P43" s="5">
        <f t="shared" si="6"/>
        <v>0.41685342895562527</v>
      </c>
      <c r="Q43" s="10">
        <v>0</v>
      </c>
      <c r="R43" s="5">
        <f t="shared" si="7"/>
        <v>0.41685342895562527</v>
      </c>
    </row>
    <row r="44" spans="1:18" ht="14.1" customHeight="1">
      <c r="A44" s="6">
        <v>34</v>
      </c>
      <c r="B44" s="6" t="s">
        <v>42</v>
      </c>
      <c r="C44" s="4">
        <v>0</v>
      </c>
      <c r="D44" s="4">
        <v>0</v>
      </c>
      <c r="E44" s="3" t="e">
        <f t="shared" si="0"/>
        <v>#DIV/0!</v>
      </c>
      <c r="F44" s="4">
        <v>1014</v>
      </c>
      <c r="G44" s="4">
        <v>167</v>
      </c>
      <c r="H44" s="3">
        <f t="shared" si="1"/>
        <v>0.16469428007889547</v>
      </c>
      <c r="I44" s="4">
        <v>11472</v>
      </c>
      <c r="J44" s="4">
        <v>8585</v>
      </c>
      <c r="K44" s="3">
        <f t="shared" si="2"/>
        <v>0.74834379358437941</v>
      </c>
      <c r="L44" s="4">
        <f t="shared" si="4"/>
        <v>12486</v>
      </c>
      <c r="M44" s="4">
        <f t="shared" si="5"/>
        <v>8752</v>
      </c>
      <c r="N44" s="3">
        <f t="shared" si="3"/>
        <v>0.70094505846548139</v>
      </c>
      <c r="O44" s="11">
        <v>0</v>
      </c>
      <c r="P44" s="5">
        <f t="shared" si="6"/>
        <v>0.70094505846548139</v>
      </c>
      <c r="Q44" s="10">
        <v>0</v>
      </c>
      <c r="R44" s="5">
        <f t="shared" si="7"/>
        <v>0.70094505846548139</v>
      </c>
    </row>
    <row r="45" spans="1:18" ht="14.1" customHeight="1">
      <c r="A45" s="6">
        <v>35</v>
      </c>
      <c r="B45" s="6" t="s">
        <v>43</v>
      </c>
      <c r="C45" s="4">
        <v>0</v>
      </c>
      <c r="D45" s="4">
        <v>0</v>
      </c>
      <c r="E45" s="3" t="e">
        <f t="shared" si="0"/>
        <v>#DIV/0!</v>
      </c>
      <c r="F45" s="4">
        <v>0</v>
      </c>
      <c r="G45" s="4">
        <v>0</v>
      </c>
      <c r="H45" s="3" t="e">
        <f t="shared" si="1"/>
        <v>#DIV/0!</v>
      </c>
      <c r="I45" s="4">
        <v>0</v>
      </c>
      <c r="J45" s="4">
        <v>0</v>
      </c>
      <c r="K45" s="3" t="e">
        <f t="shared" si="2"/>
        <v>#DIV/0!</v>
      </c>
      <c r="L45" s="4">
        <f t="shared" si="4"/>
        <v>0</v>
      </c>
      <c r="M45" s="4">
        <f t="shared" si="5"/>
        <v>0</v>
      </c>
      <c r="N45" s="3" t="e">
        <f t="shared" si="3"/>
        <v>#DIV/0!</v>
      </c>
      <c r="O45" s="11">
        <v>0</v>
      </c>
      <c r="P45" s="5" t="e">
        <f t="shared" si="6"/>
        <v>#DIV/0!</v>
      </c>
      <c r="Q45" s="10">
        <v>0</v>
      </c>
      <c r="R45" s="5" t="e">
        <f t="shared" si="7"/>
        <v>#DIV/0!</v>
      </c>
    </row>
    <row r="46" spans="1:18" s="21" customFormat="1" ht="14.1" customHeight="1">
      <c r="A46" s="15" t="s">
        <v>44</v>
      </c>
      <c r="B46" s="16"/>
      <c r="C46" s="17">
        <f>SUM(C8:C45)</f>
        <v>3407903</v>
      </c>
      <c r="D46" s="17">
        <f>SUM(D8:D45)</f>
        <v>1334204</v>
      </c>
      <c r="E46" s="18">
        <f t="shared" si="0"/>
        <v>0.39150292716664764</v>
      </c>
      <c r="F46" s="17">
        <f>SUM(F8:F45)</f>
        <v>4178295</v>
      </c>
      <c r="G46" s="17">
        <f>SUM(G8:G45)</f>
        <v>1404748</v>
      </c>
      <c r="H46" s="18">
        <f t="shared" si="1"/>
        <v>0.33620124955274822</v>
      </c>
      <c r="I46" s="17">
        <f>SUM(I8:I45)</f>
        <v>8479968</v>
      </c>
      <c r="J46" s="17">
        <f>SUM(J8:J45)</f>
        <v>2818649</v>
      </c>
      <c r="K46" s="18">
        <f t="shared" si="2"/>
        <v>0.33238910807210592</v>
      </c>
      <c r="L46" s="17">
        <f>SUM(C46+F46+I46)</f>
        <v>16066166</v>
      </c>
      <c r="M46" s="17">
        <f>SUM(D46+G46+J46)</f>
        <v>5557601</v>
      </c>
      <c r="N46" s="18">
        <f t="shared" si="3"/>
        <v>0.34591955541851116</v>
      </c>
      <c r="O46" s="19">
        <f>SUM(O8:O45)</f>
        <v>661714</v>
      </c>
      <c r="P46" s="20">
        <f t="shared" si="6"/>
        <v>0.38710635754666045</v>
      </c>
      <c r="Q46" s="19">
        <f>SUM(Q8:Q45)</f>
        <v>630267</v>
      </c>
      <c r="R46" s="20">
        <f t="shared" si="7"/>
        <v>0.42633581652274727</v>
      </c>
    </row>
    <row r="47" spans="1:18" ht="14.1" customHeight="1">
      <c r="A47" s="8"/>
      <c r="B47" s="8" t="s">
        <v>45</v>
      </c>
      <c r="C47" s="4"/>
      <c r="D47" s="4"/>
      <c r="E47" s="3"/>
      <c r="F47" s="4"/>
      <c r="G47" s="4"/>
      <c r="H47" s="3"/>
      <c r="I47" s="4"/>
      <c r="J47" s="4"/>
      <c r="K47" s="3"/>
      <c r="L47" s="4"/>
      <c r="M47" s="4"/>
      <c r="N47" s="3"/>
      <c r="O47" s="11"/>
      <c r="P47" s="5"/>
      <c r="Q47" s="10"/>
      <c r="R47" s="5"/>
    </row>
    <row r="48" spans="1:18" ht="14.1" customHeight="1">
      <c r="A48" s="8"/>
      <c r="B48" s="12" t="s">
        <v>46</v>
      </c>
      <c r="C48" s="4">
        <v>0</v>
      </c>
      <c r="D48" s="4">
        <v>0</v>
      </c>
      <c r="E48" s="3"/>
      <c r="F48" s="4">
        <v>0</v>
      </c>
      <c r="G48" s="4">
        <v>0</v>
      </c>
      <c r="H48" s="3"/>
      <c r="I48" s="4">
        <v>0</v>
      </c>
      <c r="J48" s="4">
        <v>0</v>
      </c>
      <c r="K48" s="3"/>
      <c r="L48" s="4">
        <f>SUM(C48+F48+I48)</f>
        <v>0</v>
      </c>
      <c r="M48" s="4">
        <f>SUM(D48+G48+J48)</f>
        <v>0</v>
      </c>
      <c r="N48" s="3" t="e">
        <f t="shared" si="3"/>
        <v>#DIV/0!</v>
      </c>
      <c r="O48" s="11">
        <v>0</v>
      </c>
      <c r="P48" s="5" t="e">
        <f t="shared" si="6"/>
        <v>#DIV/0!</v>
      </c>
      <c r="Q48" s="10">
        <v>0</v>
      </c>
      <c r="R48" s="5" t="e">
        <f t="shared" si="7"/>
        <v>#DIV/0!</v>
      </c>
    </row>
    <row r="49" spans="1:18" ht="14.1" customHeight="1">
      <c r="A49" s="6">
        <v>36</v>
      </c>
      <c r="B49" s="6" t="s">
        <v>47</v>
      </c>
      <c r="C49" s="4">
        <v>62118</v>
      </c>
      <c r="D49" s="4">
        <v>32894</v>
      </c>
      <c r="E49" s="3">
        <f t="shared" si="0"/>
        <v>0.52954055185292503</v>
      </c>
      <c r="F49" s="4">
        <v>45744</v>
      </c>
      <c r="G49" s="4">
        <v>27262</v>
      </c>
      <c r="H49" s="3">
        <f t="shared" si="1"/>
        <v>0.59596887023434764</v>
      </c>
      <c r="I49" s="4">
        <v>86433</v>
      </c>
      <c r="J49" s="4">
        <v>45582</v>
      </c>
      <c r="K49" s="3">
        <f t="shared" si="2"/>
        <v>0.52736801915934883</v>
      </c>
      <c r="L49" s="4">
        <f t="shared" ref="L49:L51" si="8">SUM(C49+F49+I49)</f>
        <v>194295</v>
      </c>
      <c r="M49" s="4">
        <f t="shared" ref="M49:M51" si="9">SUM(D49+G49+J49)</f>
        <v>105738</v>
      </c>
      <c r="N49" s="3">
        <f t="shared" si="3"/>
        <v>0.54421369566895705</v>
      </c>
      <c r="O49" s="11">
        <v>0</v>
      </c>
      <c r="P49" s="5">
        <f t="shared" si="6"/>
        <v>0.54421369566895705</v>
      </c>
      <c r="Q49" s="10">
        <v>4373</v>
      </c>
      <c r="R49" s="5">
        <f t="shared" si="7"/>
        <v>0.56672070820144627</v>
      </c>
    </row>
    <row r="50" spans="1:18" ht="14.1" customHeight="1">
      <c r="A50" s="6">
        <v>37</v>
      </c>
      <c r="B50" s="6" t="s">
        <v>48</v>
      </c>
      <c r="C50" s="4">
        <v>0</v>
      </c>
      <c r="D50" s="4">
        <v>0</v>
      </c>
      <c r="E50" s="3" t="e">
        <f t="shared" si="0"/>
        <v>#DIV/0!</v>
      </c>
      <c r="F50" s="4">
        <v>0</v>
      </c>
      <c r="G50" s="4">
        <v>0</v>
      </c>
      <c r="H50" s="3" t="e">
        <f t="shared" si="1"/>
        <v>#DIV/0!</v>
      </c>
      <c r="I50" s="4">
        <v>3388</v>
      </c>
      <c r="J50" s="4">
        <v>984</v>
      </c>
      <c r="K50" s="3">
        <f t="shared" si="2"/>
        <v>0.29043683589138136</v>
      </c>
      <c r="L50" s="4">
        <f t="shared" si="8"/>
        <v>3388</v>
      </c>
      <c r="M50" s="4">
        <f t="shared" si="9"/>
        <v>984</v>
      </c>
      <c r="N50" s="3">
        <f t="shared" si="3"/>
        <v>0.29043683589138136</v>
      </c>
      <c r="O50" s="11">
        <v>0</v>
      </c>
      <c r="P50" s="5">
        <f t="shared" si="6"/>
        <v>0.29043683589138136</v>
      </c>
      <c r="Q50" s="10">
        <v>0</v>
      </c>
      <c r="R50" s="5">
        <f t="shared" si="7"/>
        <v>0.29043683589138136</v>
      </c>
    </row>
    <row r="51" spans="1:18" s="21" customFormat="1" ht="14.1" customHeight="1">
      <c r="A51" s="22" t="s">
        <v>49</v>
      </c>
      <c r="B51" s="22" t="s">
        <v>50</v>
      </c>
      <c r="C51" s="17">
        <f>SUM(C49:C50)</f>
        <v>62118</v>
      </c>
      <c r="D51" s="17">
        <f>SUM(D49:D50)</f>
        <v>32894</v>
      </c>
      <c r="E51" s="18">
        <f t="shared" si="0"/>
        <v>0.52954055185292503</v>
      </c>
      <c r="F51" s="17">
        <f>SUM(F49:F50)</f>
        <v>45744</v>
      </c>
      <c r="G51" s="17">
        <f>SUM(G49:G50)</f>
        <v>27262</v>
      </c>
      <c r="H51" s="18">
        <f t="shared" si="1"/>
        <v>0.59596887023434764</v>
      </c>
      <c r="I51" s="17">
        <f>SUM(I49:I50)</f>
        <v>89821</v>
      </c>
      <c r="J51" s="17">
        <f>SUM(J49:J50)</f>
        <v>46566</v>
      </c>
      <c r="K51" s="18">
        <f t="shared" si="2"/>
        <v>0.51843110185814012</v>
      </c>
      <c r="L51" s="17">
        <f t="shared" si="8"/>
        <v>197683</v>
      </c>
      <c r="M51" s="17">
        <f t="shared" si="9"/>
        <v>106722</v>
      </c>
      <c r="N51" s="18">
        <f t="shared" si="3"/>
        <v>0.53986432824269159</v>
      </c>
      <c r="O51" s="19">
        <f>SUM(O48:O50)</f>
        <v>0</v>
      </c>
      <c r="P51" s="20">
        <f t="shared" si="6"/>
        <v>0.53986432824269159</v>
      </c>
      <c r="Q51" s="19">
        <f>SUM(Q48:Q50)</f>
        <v>4373</v>
      </c>
      <c r="R51" s="20">
        <f t="shared" si="7"/>
        <v>0.56198560321322522</v>
      </c>
    </row>
    <row r="52" spans="1:18" ht="14.1" customHeight="1">
      <c r="A52" s="8"/>
      <c r="B52" s="8" t="s">
        <v>51</v>
      </c>
      <c r="C52" s="4"/>
      <c r="D52" s="4"/>
      <c r="E52" s="3"/>
      <c r="F52" s="4"/>
      <c r="G52" s="4"/>
      <c r="H52" s="3"/>
      <c r="I52" s="4"/>
      <c r="J52" s="4"/>
      <c r="K52" s="3"/>
      <c r="L52" s="4"/>
      <c r="M52" s="4"/>
      <c r="N52" s="3"/>
      <c r="O52" s="11"/>
      <c r="P52" s="5"/>
      <c r="Q52" s="10"/>
      <c r="R52" s="5"/>
    </row>
    <row r="53" spans="1:18" ht="14.1" customHeight="1">
      <c r="A53" s="6">
        <v>38</v>
      </c>
      <c r="B53" s="6" t="s">
        <v>52</v>
      </c>
      <c r="C53" s="4">
        <v>433208</v>
      </c>
      <c r="D53" s="4">
        <v>207214</v>
      </c>
      <c r="E53" s="3">
        <f t="shared" si="0"/>
        <v>0.47832450000923343</v>
      </c>
      <c r="F53" s="4">
        <v>95839</v>
      </c>
      <c r="G53" s="4">
        <v>31122</v>
      </c>
      <c r="H53" s="3">
        <f t="shared" si="1"/>
        <v>0.32473210279739978</v>
      </c>
      <c r="I53" s="4">
        <v>93466</v>
      </c>
      <c r="J53" s="4">
        <v>16557</v>
      </c>
      <c r="K53" s="3">
        <f t="shared" si="2"/>
        <v>0.17714463013288254</v>
      </c>
      <c r="L53" s="4">
        <f>SUM(C53+F53+I53)</f>
        <v>622513</v>
      </c>
      <c r="M53" s="4">
        <f>SUM(D53+G53+J53)</f>
        <v>254893</v>
      </c>
      <c r="N53" s="3">
        <f t="shared" si="3"/>
        <v>0.40945811573412927</v>
      </c>
      <c r="O53" s="11">
        <v>0</v>
      </c>
      <c r="P53" s="5">
        <f t="shared" si="6"/>
        <v>0.40945811573412927</v>
      </c>
      <c r="Q53" s="10">
        <v>0</v>
      </c>
      <c r="R53" s="5">
        <f t="shared" si="7"/>
        <v>0.40945811573412927</v>
      </c>
    </row>
    <row r="54" spans="1:18" ht="14.1" customHeight="1">
      <c r="A54" s="6">
        <v>39</v>
      </c>
      <c r="B54" s="6" t="s">
        <v>53</v>
      </c>
      <c r="C54" s="4">
        <v>147770</v>
      </c>
      <c r="D54" s="4">
        <v>126670</v>
      </c>
      <c r="E54" s="3">
        <f t="shared" si="0"/>
        <v>0.85721052987751234</v>
      </c>
      <c r="F54" s="4">
        <v>120452</v>
      </c>
      <c r="G54" s="4">
        <v>81579</v>
      </c>
      <c r="H54" s="3">
        <f t="shared" si="1"/>
        <v>0.67727393484541565</v>
      </c>
      <c r="I54" s="4">
        <v>20145</v>
      </c>
      <c r="J54" s="4">
        <v>15146</v>
      </c>
      <c r="K54" s="3">
        <f t="shared" si="2"/>
        <v>0.75184909406800693</v>
      </c>
      <c r="L54" s="4">
        <f t="shared" ref="L54:L56" si="10">SUM(C54+F54+I54)</f>
        <v>288367</v>
      </c>
      <c r="M54" s="4">
        <f t="shared" ref="M54:M56" si="11">SUM(D54+G54+J54)</f>
        <v>223395</v>
      </c>
      <c r="N54" s="3">
        <f t="shared" si="3"/>
        <v>0.77468989170050662</v>
      </c>
      <c r="O54" s="11">
        <v>0</v>
      </c>
      <c r="P54" s="5">
        <f t="shared" si="6"/>
        <v>0.77468989170050662</v>
      </c>
      <c r="Q54" s="10">
        <v>21370</v>
      </c>
      <c r="R54" s="5">
        <f t="shared" si="7"/>
        <v>0.84879684568622626</v>
      </c>
    </row>
    <row r="55" spans="1:18" ht="14.1" customHeight="1">
      <c r="A55" s="6">
        <v>40</v>
      </c>
      <c r="B55" s="6" t="s">
        <v>54</v>
      </c>
      <c r="C55" s="4">
        <v>658989</v>
      </c>
      <c r="D55" s="4">
        <v>401744</v>
      </c>
      <c r="E55" s="3">
        <f t="shared" si="0"/>
        <v>0.60963688316496933</v>
      </c>
      <c r="F55" s="4">
        <v>147592</v>
      </c>
      <c r="G55" s="4">
        <v>61447</v>
      </c>
      <c r="H55" s="3">
        <f t="shared" si="1"/>
        <v>0.416330153395848</v>
      </c>
      <c r="I55" s="4">
        <v>101117</v>
      </c>
      <c r="J55" s="4">
        <v>51009</v>
      </c>
      <c r="K55" s="3">
        <f t="shared" si="2"/>
        <v>0.5044552350247733</v>
      </c>
      <c r="L55" s="4">
        <f t="shared" si="10"/>
        <v>907698</v>
      </c>
      <c r="M55" s="4">
        <f t="shared" si="11"/>
        <v>514200</v>
      </c>
      <c r="N55" s="3">
        <f t="shared" si="3"/>
        <v>0.56648797287203456</v>
      </c>
      <c r="O55" s="11">
        <v>0</v>
      </c>
      <c r="P55" s="5">
        <f t="shared" si="6"/>
        <v>0.56648797287203456</v>
      </c>
      <c r="Q55" s="10">
        <v>0</v>
      </c>
      <c r="R55" s="5">
        <f t="shared" si="7"/>
        <v>0.56648797287203456</v>
      </c>
    </row>
    <row r="56" spans="1:18" ht="14.1" customHeight="1">
      <c r="A56" s="23" t="s">
        <v>55</v>
      </c>
      <c r="B56" s="23"/>
      <c r="C56" s="4">
        <f>SUM(C53:C55)</f>
        <v>1239967</v>
      </c>
      <c r="D56" s="4">
        <f>SUM(D53:D55)</f>
        <v>735628</v>
      </c>
      <c r="E56" s="3">
        <f t="shared" si="0"/>
        <v>0.59326417557886624</v>
      </c>
      <c r="F56" s="4">
        <f>SUM(F53:F55)</f>
        <v>363883</v>
      </c>
      <c r="G56" s="4">
        <f>SUM(G53:G55)</f>
        <v>174148</v>
      </c>
      <c r="H56" s="3">
        <f t="shared" si="1"/>
        <v>0.47858240148619197</v>
      </c>
      <c r="I56" s="4">
        <f>SUM(I53:I55)</f>
        <v>214728</v>
      </c>
      <c r="J56" s="4">
        <f>SUM(J53:J55)</f>
        <v>82712</v>
      </c>
      <c r="K56" s="3">
        <f t="shared" si="2"/>
        <v>0.38519429231399727</v>
      </c>
      <c r="L56" s="4">
        <f t="shared" si="10"/>
        <v>1818578</v>
      </c>
      <c r="M56" s="4">
        <f t="shared" si="11"/>
        <v>992488</v>
      </c>
      <c r="N56" s="3">
        <f t="shared" si="3"/>
        <v>0.54574948118804911</v>
      </c>
      <c r="O56" s="4">
        <f>SUM(O53:O55)</f>
        <v>0</v>
      </c>
      <c r="P56" s="5">
        <f t="shared" si="6"/>
        <v>0.54574948118804911</v>
      </c>
      <c r="Q56" s="4">
        <f>SUM(Q53:Q55)</f>
        <v>21370</v>
      </c>
      <c r="R56" s="5">
        <f t="shared" si="7"/>
        <v>0.5575004206583386</v>
      </c>
    </row>
    <row r="57" spans="1:18" s="21" customFormat="1" ht="14.1" customHeight="1">
      <c r="A57" s="22" t="s">
        <v>56</v>
      </c>
      <c r="B57" s="22"/>
      <c r="C57" s="17">
        <f>SUM(C56+C51+C46)</f>
        <v>4709988</v>
      </c>
      <c r="D57" s="17">
        <f>SUM(D56+D51+D46)</f>
        <v>2102726</v>
      </c>
      <c r="E57" s="18">
        <f t="shared" si="0"/>
        <v>0.44643977861514722</v>
      </c>
      <c r="F57" s="17">
        <f>SUM(F56+F51+F46)</f>
        <v>4587922</v>
      </c>
      <c r="G57" s="17">
        <f>SUM(G56+G51+G46)</f>
        <v>1606158</v>
      </c>
      <c r="H57" s="18">
        <f t="shared" si="1"/>
        <v>0.35008398137544622</v>
      </c>
      <c r="I57" s="17">
        <f>SUM(I56+I51+I46)</f>
        <v>8784517</v>
      </c>
      <c r="J57" s="17">
        <f>SUM(J56+J51+J46)</f>
        <v>2947927</v>
      </c>
      <c r="K57" s="18">
        <f t="shared" si="2"/>
        <v>0.33558213843743484</v>
      </c>
      <c r="L57" s="17">
        <f>SUM(C57+F57+I57)</f>
        <v>18082427</v>
      </c>
      <c r="M57" s="17">
        <f>SUM(D57+G57+J57)</f>
        <v>6656811</v>
      </c>
      <c r="N57" s="18">
        <f t="shared" si="3"/>
        <v>0.36813703160532601</v>
      </c>
      <c r="O57" s="17">
        <f>SUM(O56+O51+O46)</f>
        <v>661714</v>
      </c>
      <c r="P57" s="20">
        <f t="shared" si="6"/>
        <v>0.40473134496823904</v>
      </c>
      <c r="Q57" s="17">
        <f>SUM(Q56+Q51+Q46)</f>
        <v>656010</v>
      </c>
      <c r="R57" s="20">
        <f t="shared" si="7"/>
        <v>0.4410102139497093</v>
      </c>
    </row>
  </sheetData>
  <mergeCells count="17">
    <mergeCell ref="R5:R6"/>
    <mergeCell ref="A57:B57"/>
    <mergeCell ref="A51:B51"/>
    <mergeCell ref="A56:B56"/>
    <mergeCell ref="A1:R1"/>
    <mergeCell ref="A2:R2"/>
    <mergeCell ref="A3:R3"/>
    <mergeCell ref="C5:E5"/>
    <mergeCell ref="F5:H5"/>
    <mergeCell ref="I5:K5"/>
    <mergeCell ref="L5:N5"/>
    <mergeCell ref="O5:O6"/>
    <mergeCell ref="A5:A6"/>
    <mergeCell ref="B5:B6"/>
    <mergeCell ref="P5:P6"/>
    <mergeCell ref="A4:Q4"/>
    <mergeCell ref="Q5:Q6"/>
  </mergeCells>
  <pageMargins left="0.53" right="0.15748031496062992" top="0.23622047244094491" bottom="0.15748031496062992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CDRatiowithBr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2014-08-07T05:02:06Z</cp:lastPrinted>
  <dcterms:created xsi:type="dcterms:W3CDTF">2013-08-22T12:33:56Z</dcterms:created>
  <dcterms:modified xsi:type="dcterms:W3CDTF">2014-08-13T12:07:42Z</dcterms:modified>
</cp:coreProperties>
</file>